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762CB05A-92EB-4FCE-8E9D-F58DFDE5CB2A}" xr6:coauthVersionLast="47" xr6:coauthVersionMax="47" xr10:uidLastSave="{00000000-0000-0000-0000-000000000000}"/>
  <bookViews>
    <workbookView xWindow="-108" yWindow="-108" windowWidth="23256" windowHeight="12456" xr2:uid="{998D7395-4190-4E5F-836E-6AE427F6E4B7}"/>
  </bookViews>
  <sheets>
    <sheet name="入力" sheetId="1" r:id="rId1"/>
  </sheets>
  <definedNames>
    <definedName name="_xlnm.Print_Area" localSheetId="0">入力!$B$1:$F$8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 i="1" l="1"/>
  <c r="Z12" i="1" s="1"/>
  <c r="R4" i="1"/>
  <c r="R5" i="1"/>
  <c r="R6" i="1"/>
  <c r="R7" i="1"/>
  <c r="R8" i="1"/>
  <c r="R9" i="1"/>
  <c r="C3" i="1" s="1"/>
  <c r="B3" i="1" s="1"/>
  <c r="R10" i="1"/>
  <c r="C4" i="1" s="1"/>
  <c r="R11" i="1"/>
  <c r="C5" i="1" s="1"/>
  <c r="R12" i="1"/>
  <c r="C6" i="1" s="1"/>
  <c r="R13" i="1"/>
  <c r="C7" i="1" s="1"/>
  <c r="R14" i="1"/>
  <c r="R15" i="1"/>
  <c r="R16" i="1"/>
  <c r="R17" i="1"/>
  <c r="R18" i="1"/>
  <c r="R3" i="1"/>
  <c r="BC5" i="1"/>
  <c r="BD5" i="1"/>
  <c r="BE5" i="1"/>
  <c r="BF5" i="1"/>
  <c r="AU5" i="1"/>
  <c r="AV5" i="1"/>
  <c r="AW5" i="1"/>
  <c r="AX5" i="1"/>
  <c r="AY5" i="1"/>
  <c r="AZ5" i="1"/>
  <c r="BA5" i="1"/>
  <c r="BB5" i="1"/>
  <c r="Z84" i="1"/>
  <c r="AB84" i="1" s="1"/>
  <c r="AA84" i="1" s="1"/>
  <c r="I2" i="1"/>
  <c r="Z7" i="1"/>
  <c r="Z8" i="1"/>
  <c r="AB8" i="1" s="1"/>
  <c r="Z9" i="1"/>
  <c r="AB9" i="1" s="1"/>
  <c r="Z10" i="1"/>
  <c r="AB10" i="1" s="1"/>
  <c r="Z11" i="1"/>
  <c r="AB11" i="1" s="1"/>
  <c r="Z21" i="1"/>
  <c r="Z22" i="1"/>
  <c r="Z23" i="1"/>
  <c r="Z29" i="1"/>
  <c r="Z30" i="1"/>
  <c r="Z31" i="1"/>
  <c r="Z32" i="1"/>
  <c r="Z33" i="1"/>
  <c r="Z35" i="1"/>
  <c r="Z42" i="1"/>
  <c r="AB42" i="1" s="1"/>
  <c r="Z44" i="1"/>
  <c r="Z45" i="1"/>
  <c r="Z46" i="1"/>
  <c r="AB46" i="1" s="1"/>
  <c r="Z47" i="1"/>
  <c r="Z52" i="1"/>
  <c r="Z53" i="1"/>
  <c r="Z54" i="1"/>
  <c r="AB54" i="1" s="1"/>
  <c r="Z56" i="1"/>
  <c r="Z57" i="1"/>
  <c r="Z59" i="1"/>
  <c r="AB59" i="1" s="1"/>
  <c r="Z64" i="1"/>
  <c r="Z65" i="1"/>
  <c r="Z66" i="1"/>
  <c r="Z67" i="1"/>
  <c r="AB67" i="1" s="1"/>
  <c r="Z68" i="1"/>
  <c r="Z69" i="1"/>
  <c r="Z70" i="1"/>
  <c r="Z71" i="1"/>
  <c r="AB71" i="1" s="1"/>
  <c r="Z76" i="1"/>
  <c r="Z77" i="1"/>
  <c r="Z78" i="1"/>
  <c r="Z79" i="1"/>
  <c r="Z80" i="1"/>
  <c r="Z81" i="1"/>
  <c r="Z82" i="1"/>
  <c r="Z83" i="1"/>
  <c r="AK5" i="1"/>
  <c r="Z20" i="1" l="1"/>
  <c r="Z43" i="1"/>
  <c r="AB43" i="1" s="1"/>
  <c r="Z19" i="1"/>
  <c r="Z58" i="1"/>
  <c r="AB58" i="1" s="1"/>
  <c r="Z41" i="1"/>
  <c r="AB41" i="1" s="1"/>
  <c r="Z18" i="1"/>
  <c r="Z55" i="1"/>
  <c r="AB55" i="1" s="1"/>
  <c r="Z34" i="1"/>
  <c r="AB34" i="1" s="1"/>
  <c r="Z17" i="1"/>
  <c r="AB17" i="1" s="1"/>
  <c r="Z40" i="1"/>
  <c r="AB40" i="1" s="1"/>
  <c r="Z28" i="1"/>
  <c r="AB28" i="1" s="1"/>
  <c r="Z16" i="1"/>
  <c r="AB16" i="1" s="1"/>
  <c r="Z75" i="1"/>
  <c r="AB75" i="1" s="1"/>
  <c r="Z63" i="1"/>
  <c r="AB63" i="1" s="1"/>
  <c r="Z51" i="1"/>
  <c r="AB51" i="1" s="1"/>
  <c r="Z39" i="1"/>
  <c r="AB39" i="1" s="1"/>
  <c r="Z27" i="1"/>
  <c r="AB27" i="1" s="1"/>
  <c r="Z15" i="1"/>
  <c r="AB15" i="1" s="1"/>
  <c r="Z74" i="1"/>
  <c r="AB74" i="1" s="1"/>
  <c r="Z62" i="1"/>
  <c r="AB62" i="1" s="1"/>
  <c r="Z50" i="1"/>
  <c r="AB50" i="1" s="1"/>
  <c r="Z38" i="1"/>
  <c r="AB38" i="1" s="1"/>
  <c r="Z26" i="1"/>
  <c r="AB26" i="1" s="1"/>
  <c r="Z14" i="1"/>
  <c r="AB14" i="1" s="1"/>
  <c r="Z25" i="1"/>
  <c r="AB25" i="1" s="1"/>
  <c r="Z73" i="1"/>
  <c r="AB73" i="1" s="1"/>
  <c r="Z61" i="1"/>
  <c r="AB61" i="1" s="1"/>
  <c r="Z49" i="1"/>
  <c r="AB49" i="1" s="1"/>
  <c r="Z37" i="1"/>
  <c r="AB37" i="1" s="1"/>
  <c r="Z13" i="1"/>
  <c r="AB13" i="1" s="1"/>
  <c r="Z6" i="1"/>
  <c r="Z72" i="1"/>
  <c r="AB72" i="1" s="1"/>
  <c r="Z60" i="1"/>
  <c r="AB60" i="1" s="1"/>
  <c r="Z48" i="1"/>
  <c r="AB48" i="1" s="1"/>
  <c r="Z36" i="1"/>
  <c r="AB36" i="1" s="1"/>
  <c r="Z24" i="1"/>
  <c r="AB24" i="1" s="1"/>
  <c r="B4" i="1"/>
  <c r="B5" i="1" s="1"/>
  <c r="B6" i="1" s="1"/>
  <c r="B7" i="1" s="1"/>
  <c r="AB80" i="1"/>
  <c r="AB45" i="1"/>
  <c r="AB35" i="1"/>
  <c r="AB81" i="1"/>
  <c r="AB64" i="1"/>
  <c r="AB68" i="1"/>
  <c r="AB47" i="1"/>
  <c r="AB57" i="1"/>
  <c r="AB23" i="1"/>
  <c r="AB44" i="1"/>
  <c r="AB53" i="1"/>
  <c r="AB76" i="1"/>
  <c r="AB31" i="1"/>
  <c r="AB83" i="1"/>
  <c r="AB79" i="1"/>
  <c r="AB82" i="1"/>
  <c r="AB78" i="1"/>
  <c r="AB77" i="1"/>
  <c r="AB65" i="1"/>
  <c r="AB69" i="1"/>
  <c r="AB70" i="1"/>
  <c r="AB66" i="1"/>
  <c r="AB56" i="1"/>
  <c r="AB52" i="1"/>
  <c r="AB30" i="1"/>
  <c r="AB33" i="1"/>
  <c r="AB29" i="1"/>
  <c r="AB32" i="1"/>
  <c r="AE5" i="1"/>
  <c r="AS5" i="1"/>
  <c r="AF5" i="1"/>
  <c r="AB19" i="1"/>
  <c r="AB18" i="1"/>
  <c r="AO5" i="1"/>
  <c r="AJ5" i="1"/>
  <c r="AI5" i="1"/>
  <c r="AB7" i="1"/>
  <c r="AH5" i="1"/>
  <c r="AG5" i="1"/>
  <c r="AP5" i="1"/>
  <c r="AT5" i="1"/>
  <c r="AN5" i="1"/>
  <c r="AR5" i="1"/>
  <c r="AM5" i="1"/>
  <c r="AQ5" i="1"/>
  <c r="AL5" i="1"/>
  <c r="AB12" i="1"/>
  <c r="AB22" i="1"/>
  <c r="AB21" i="1"/>
  <c r="AB20" i="1"/>
  <c r="AB5" i="1"/>
  <c r="AA5" i="1"/>
  <c r="AC5" i="1"/>
  <c r="AD5" i="1"/>
  <c r="AB6" i="1" l="1"/>
  <c r="Z4" i="1"/>
  <c r="AA72" i="1"/>
  <c r="AA27" i="1"/>
  <c r="AA35" i="1"/>
  <c r="AA71" i="1"/>
  <c r="AA42" i="1"/>
  <c r="AA20" i="1"/>
  <c r="AA46" i="1"/>
  <c r="AA75" i="1"/>
  <c r="AA58" i="1"/>
  <c r="AA60" i="1"/>
  <c r="AA38" i="1"/>
  <c r="AA43" i="1"/>
  <c r="AA68" i="1"/>
  <c r="AA48" i="1"/>
  <c r="AA51" i="1"/>
  <c r="AA47" i="1"/>
  <c r="AA54" i="1"/>
  <c r="AA37" i="1"/>
  <c r="AA57" i="1"/>
  <c r="AA76" i="1"/>
  <c r="AA53" i="1"/>
  <c r="AA64" i="1"/>
  <c r="AA41" i="1"/>
  <c r="AA31" i="1"/>
  <c r="AA67" i="1"/>
  <c r="AA59" i="1"/>
  <c r="AA49" i="1"/>
  <c r="AA62" i="1"/>
  <c r="AA50" i="1"/>
  <c r="AA80" i="1"/>
  <c r="AA23" i="1"/>
  <c r="AA63" i="1"/>
  <c r="AA40" i="1"/>
  <c r="AA55" i="1"/>
  <c r="AA39" i="1"/>
  <c r="AA81" i="1"/>
  <c r="AA44" i="1"/>
  <c r="AA45" i="1"/>
  <c r="AA36" i="1"/>
  <c r="AA82" i="1"/>
  <c r="AA26" i="1"/>
  <c r="AA83" i="1"/>
  <c r="AA30" i="1"/>
  <c r="AA52" i="1"/>
  <c r="AA79" i="1"/>
  <c r="AA56" i="1"/>
  <c r="AA65" i="1"/>
  <c r="AA77" i="1"/>
  <c r="AA29" i="1"/>
  <c r="AA34" i="1"/>
  <c r="AA32" i="1"/>
  <c r="AA61" i="1"/>
  <c r="AA78" i="1"/>
  <c r="AA74" i="1"/>
  <c r="AA69" i="1"/>
  <c r="AA73" i="1"/>
  <c r="AA25" i="1"/>
  <c r="AA24" i="1"/>
  <c r="AA66" i="1"/>
  <c r="AA28" i="1"/>
  <c r="AA33" i="1"/>
  <c r="AA70" i="1"/>
  <c r="AA21" i="1"/>
  <c r="AA22" i="1"/>
  <c r="AA17" i="1"/>
  <c r="AA18" i="1"/>
  <c r="AA19" i="1"/>
  <c r="AA10" i="1"/>
  <c r="AA16" i="1"/>
  <c r="AA11" i="1"/>
  <c r="AA9" i="1"/>
  <c r="AA12" i="1"/>
  <c r="AA6" i="1"/>
  <c r="AA15" i="1"/>
  <c r="AA13" i="1"/>
  <c r="AA8" i="1"/>
  <c r="AA7" i="1"/>
  <c r="AA14" i="1"/>
  <c r="S3" i="1" l="1"/>
  <c r="AD3" i="1" s="1"/>
  <c r="T3" i="1" l="1"/>
  <c r="U3" i="1" l="1"/>
  <c r="AD6" i="1"/>
  <c r="AD84" i="1"/>
  <c r="AD21" i="1"/>
  <c r="AD22" i="1"/>
  <c r="AD46" i="1"/>
  <c r="AD70" i="1"/>
  <c r="AD47" i="1"/>
  <c r="AD36" i="1"/>
  <c r="AD27" i="1"/>
  <c r="AD74" i="1"/>
  <c r="AD16" i="1"/>
  <c r="AD29" i="1"/>
  <c r="AD54" i="1"/>
  <c r="AD79" i="1"/>
  <c r="AD31" i="1"/>
  <c r="AD11" i="1"/>
  <c r="AD24" i="1"/>
  <c r="AD25" i="1"/>
  <c r="AD50" i="1"/>
  <c r="AD55" i="1"/>
  <c r="AD67" i="1"/>
  <c r="AD8" i="1"/>
  <c r="AD32" i="1"/>
  <c r="AD56" i="1"/>
  <c r="AD80" i="1"/>
  <c r="AD17" i="1"/>
  <c r="AD77" i="1"/>
  <c r="AD39" i="1"/>
  <c r="AD76" i="1"/>
  <c r="AD30" i="1"/>
  <c r="AD33" i="1"/>
  <c r="AD48" i="1"/>
  <c r="AD49" i="1"/>
  <c r="AD12" i="1"/>
  <c r="AD37" i="1"/>
  <c r="AD62" i="1"/>
  <c r="AD52" i="1"/>
  <c r="AD81" i="1"/>
  <c r="AD34" i="1"/>
  <c r="AD58" i="1"/>
  <c r="AD82" i="1"/>
  <c r="AD83" i="1"/>
  <c r="AD57" i="1"/>
  <c r="AD7" i="1"/>
  <c r="AD10" i="1"/>
  <c r="AD63" i="1"/>
  <c r="AD64" i="1"/>
  <c r="AD65" i="1"/>
  <c r="AD18" i="1"/>
  <c r="AD69" i="1"/>
  <c r="AD19" i="1"/>
  <c r="AD38" i="1"/>
  <c r="AD59" i="1"/>
  <c r="AD72" i="1"/>
  <c r="AD73" i="1"/>
  <c r="AD15" i="1"/>
  <c r="AD42" i="1"/>
  <c r="AD43" i="1"/>
  <c r="AD66" i="1"/>
  <c r="AD20" i="1"/>
  <c r="AD44" i="1"/>
  <c r="AD68" i="1"/>
  <c r="AD71" i="1"/>
  <c r="AD78" i="1"/>
  <c r="AD51" i="1"/>
  <c r="AD26" i="1"/>
  <c r="AD28" i="1"/>
  <c r="AD53" i="1"/>
  <c r="AD9" i="1"/>
  <c r="AD45" i="1"/>
  <c r="AD13" i="1"/>
  <c r="AD23" i="1"/>
  <c r="AD35" i="1"/>
  <c r="AD60" i="1"/>
  <c r="AD14" i="1"/>
  <c r="AD75" i="1"/>
  <c r="AD41" i="1"/>
  <c r="AD61" i="1"/>
  <c r="AD40" i="1"/>
  <c r="V3" i="1" l="1"/>
  <c r="AC6" i="1"/>
  <c r="AC7" i="1"/>
  <c r="AC84" i="1"/>
  <c r="AC44" i="1"/>
  <c r="AC62" i="1"/>
  <c r="AC82" i="1"/>
  <c r="AC64" i="1"/>
  <c r="AC56" i="1"/>
  <c r="AC43" i="1"/>
  <c r="AC74" i="1"/>
  <c r="AC67" i="1"/>
  <c r="AC57" i="1"/>
  <c r="AC48" i="1"/>
  <c r="AC55" i="1"/>
  <c r="AC61" i="1"/>
  <c r="AC72" i="1"/>
  <c r="AC83" i="1"/>
  <c r="AC50" i="1"/>
  <c r="AC47" i="1"/>
  <c r="AC70" i="1"/>
  <c r="AC79" i="1"/>
  <c r="AC65" i="1"/>
  <c r="AC52" i="1"/>
  <c r="AC80" i="1"/>
  <c r="AC54" i="1"/>
  <c r="AC66" i="1"/>
  <c r="AC45" i="1"/>
  <c r="AC63" i="1"/>
  <c r="AC42" i="1"/>
  <c r="AC53" i="1"/>
  <c r="AC49" i="1"/>
  <c r="AC73" i="1"/>
  <c r="AC51" i="1"/>
  <c r="AC59" i="1"/>
  <c r="AC75" i="1"/>
  <c r="AC78" i="1"/>
  <c r="AC58" i="1"/>
  <c r="AC76" i="1"/>
  <c r="AC46" i="1"/>
  <c r="AC71" i="1"/>
  <c r="AC60" i="1"/>
  <c r="AC68" i="1"/>
  <c r="AC69" i="1"/>
  <c r="AC81" i="1"/>
  <c r="AC77" i="1"/>
  <c r="AC12" i="1"/>
  <c r="AC18" i="1"/>
  <c r="AC35" i="1"/>
  <c r="AC39" i="1"/>
  <c r="AC13" i="1"/>
  <c r="AC9" i="1"/>
  <c r="AC8" i="1"/>
  <c r="AC20" i="1"/>
  <c r="AC23" i="1"/>
  <c r="AC21" i="1"/>
  <c r="AC29" i="1"/>
  <c r="AC24" i="1"/>
  <c r="AC16" i="1"/>
  <c r="AC10" i="1"/>
  <c r="AC27" i="1"/>
  <c r="AC25" i="1"/>
  <c r="AC37" i="1"/>
  <c r="AC26" i="1"/>
  <c r="AC15" i="1"/>
  <c r="AC40" i="1"/>
  <c r="AC41" i="1"/>
  <c r="AC34" i="1"/>
  <c r="AC36" i="1"/>
  <c r="AC19" i="1"/>
  <c r="AC17" i="1"/>
  <c r="AC28" i="1"/>
  <c r="AC22" i="1"/>
  <c r="AC32" i="1"/>
  <c r="AC33" i="1"/>
  <c r="AC38" i="1"/>
  <c r="AC31" i="1"/>
  <c r="AC30" i="1"/>
  <c r="AC14" i="1"/>
  <c r="AC11" i="1"/>
  <c r="S4" i="1" l="1"/>
  <c r="AF3" i="1" s="1"/>
  <c r="W3" i="1"/>
  <c r="T4" i="1" l="1"/>
  <c r="AF50" i="1"/>
  <c r="AF32" i="1"/>
  <c r="AF54" i="1"/>
  <c r="AF25" i="1"/>
  <c r="AF44" i="1"/>
  <c r="AF43" i="1"/>
  <c r="AF37" i="1"/>
  <c r="AF58" i="1"/>
  <c r="AF77" i="1"/>
  <c r="AF17" i="1"/>
  <c r="AF33" i="1"/>
  <c r="AF40" i="1"/>
  <c r="AF61" i="1"/>
  <c r="AF28" i="1"/>
  <c r="AF24" i="1"/>
  <c r="AF19" i="1"/>
  <c r="AF82" i="1"/>
  <c r="AF15" i="1"/>
  <c r="AF11" i="1"/>
  <c r="AF83" i="1"/>
  <c r="AF27" i="1"/>
  <c r="AF35" i="1"/>
  <c r="AF13" i="1"/>
  <c r="AF52" i="1"/>
  <c r="AF68" i="1"/>
  <c r="AF9" i="1"/>
  <c r="AF36" i="1"/>
  <c r="AF84" i="1"/>
  <c r="AF10" i="1"/>
  <c r="AF81" i="1" l="1"/>
  <c r="AF38" i="1"/>
  <c r="AF45" i="1"/>
  <c r="AF26" i="1"/>
  <c r="AF48" i="1"/>
  <c r="AF55" i="1"/>
  <c r="AF60" i="1"/>
  <c r="AF7" i="1"/>
  <c r="AF18" i="1"/>
  <c r="AF12" i="1"/>
  <c r="AF22" i="1"/>
  <c r="AF76" i="1"/>
  <c r="AF34" i="1"/>
  <c r="AF80" i="1"/>
  <c r="AF21" i="1"/>
  <c r="U4" i="1"/>
  <c r="AF78" i="1"/>
  <c r="AF49" i="1"/>
  <c r="AF72" i="1"/>
  <c r="AF29" i="1"/>
  <c r="AF63" i="1"/>
  <c r="AF46" i="1"/>
  <c r="AF31" i="1"/>
  <c r="AF53" i="1"/>
  <c r="AF79" i="1"/>
  <c r="AF74" i="1"/>
  <c r="AF64" i="1"/>
  <c r="AF59" i="1"/>
  <c r="AF75" i="1"/>
  <c r="AF67" i="1"/>
  <c r="AF51" i="1"/>
  <c r="AF73" i="1"/>
  <c r="AF66" i="1"/>
  <c r="AF69" i="1"/>
  <c r="AF20" i="1"/>
  <c r="AF42" i="1"/>
  <c r="AF16" i="1"/>
  <c r="AF8" i="1"/>
  <c r="AF23" i="1"/>
  <c r="AF70" i="1"/>
  <c r="AF6" i="1"/>
  <c r="AF39" i="1"/>
  <c r="AF62" i="1"/>
  <c r="AF71" i="1"/>
  <c r="AF56" i="1"/>
  <c r="AF65" i="1"/>
  <c r="AF41" i="1"/>
  <c r="AF47" i="1"/>
  <c r="AF57" i="1"/>
  <c r="AF30" i="1"/>
  <c r="AF14" i="1"/>
  <c r="AE84" i="1"/>
  <c r="AE6" i="1" l="1"/>
  <c r="V4" i="1"/>
  <c r="AE11" i="1"/>
  <c r="AE21" i="1"/>
  <c r="AE13" i="1"/>
  <c r="AE16" i="1"/>
  <c r="AE37" i="1"/>
  <c r="AE19" i="1"/>
  <c r="AE24" i="1"/>
  <c r="AE26" i="1"/>
  <c r="AE25" i="1"/>
  <c r="AE29" i="1"/>
  <c r="AE51" i="1"/>
  <c r="AE27" i="1"/>
  <c r="AE23" i="1"/>
  <c r="AE28" i="1"/>
  <c r="AE10" i="1"/>
  <c r="AE18" i="1"/>
  <c r="AE22" i="1"/>
  <c r="AE8" i="1"/>
  <c r="AE15" i="1"/>
  <c r="AE14" i="1"/>
  <c r="AE32" i="1"/>
  <c r="AE30" i="1"/>
  <c r="AE39" i="1"/>
  <c r="AE58" i="1"/>
  <c r="AE63" i="1"/>
  <c r="AE65" i="1"/>
  <c r="AE71" i="1"/>
  <c r="AE33" i="1"/>
  <c r="AE34" i="1"/>
  <c r="AE20" i="1"/>
  <c r="AE9" i="1"/>
  <c r="AE36" i="1"/>
  <c r="AE57" i="1"/>
  <c r="AE81" i="1"/>
  <c r="AE56" i="1"/>
  <c r="AE31" i="1"/>
  <c r="AE35" i="1"/>
  <c r="AE61" i="1"/>
  <c r="AE82" i="1"/>
  <c r="AE68" i="1"/>
  <c r="AE69" i="1"/>
  <c r="AE78" i="1"/>
  <c r="AE74" i="1"/>
  <c r="AE60" i="1"/>
  <c r="AE77" i="1"/>
  <c r="AE62" i="1"/>
  <c r="AE67" i="1"/>
  <c r="AE49" i="1"/>
  <c r="AE48" i="1"/>
  <c r="AE83" i="1"/>
  <c r="AE73" i="1"/>
  <c r="AE47" i="1"/>
  <c r="AE50" i="1"/>
  <c r="AE45" i="1"/>
  <c r="AE43" i="1"/>
  <c r="AE75" i="1"/>
  <c r="AE41" i="1"/>
  <c r="AE40" i="1"/>
  <c r="AE64" i="1"/>
  <c r="AE42" i="1"/>
  <c r="AE44" i="1"/>
  <c r="AE55" i="1"/>
  <c r="AE72" i="1"/>
  <c r="AE80" i="1"/>
  <c r="AE46" i="1"/>
  <c r="AE79" i="1"/>
  <c r="AE70" i="1"/>
  <c r="AE52" i="1"/>
  <c r="AE66" i="1"/>
  <c r="AE59" i="1"/>
  <c r="AE54" i="1"/>
  <c r="AE17" i="1"/>
  <c r="AE76" i="1"/>
  <c r="AE38" i="1"/>
  <c r="AE12" i="1"/>
  <c r="AE53" i="1"/>
  <c r="AE7" i="1"/>
  <c r="S5" i="1" l="1"/>
  <c r="AH3" i="1" s="1"/>
  <c r="W4" i="1"/>
  <c r="T5" i="1" l="1"/>
  <c r="U5" i="1" l="1"/>
  <c r="AH51" i="1"/>
  <c r="AH59" i="1"/>
  <c r="AH83" i="1"/>
  <c r="AH29" i="1"/>
  <c r="AH68" i="1"/>
  <c r="AH77" i="1"/>
  <c r="AH45" i="1"/>
  <c r="AH19" i="1"/>
  <c r="AH53" i="1"/>
  <c r="AH62" i="1"/>
  <c r="AH64" i="1"/>
  <c r="AH38" i="1"/>
  <c r="AH56" i="1"/>
  <c r="AH74" i="1"/>
  <c r="AH63" i="1"/>
  <c r="AH7" i="1"/>
  <c r="AH30" i="1"/>
  <c r="AH61" i="1"/>
  <c r="AH70" i="1"/>
  <c r="AH40" i="1"/>
  <c r="AH60" i="1"/>
  <c r="AH24" i="1"/>
  <c r="AH15" i="1"/>
  <c r="AH20" i="1"/>
  <c r="AH49" i="1"/>
  <c r="AH36" i="1"/>
  <c r="AH50" i="1"/>
  <c r="AH9" i="1"/>
  <c r="AH66" i="1"/>
  <c r="AH13" i="1"/>
  <c r="AH80" i="1"/>
  <c r="AH69" i="1"/>
  <c r="AH22" i="1"/>
  <c r="AH75" i="1"/>
  <c r="AH8" i="1"/>
  <c r="AH42" i="1"/>
  <c r="AH48" i="1"/>
  <c r="AH71" i="1"/>
  <c r="AH79" i="1"/>
  <c r="AH44" i="1"/>
  <c r="AH52" i="1"/>
  <c r="AH17" i="1"/>
  <c r="AH58" i="1"/>
  <c r="AH43" i="1"/>
  <c r="AH72" i="1"/>
  <c r="AH23" i="1"/>
  <c r="AH31" i="1"/>
  <c r="AH16" i="1"/>
  <c r="AH32" i="1"/>
  <c r="AH21" i="1"/>
  <c r="AH37" i="1"/>
  <c r="AH33" i="1"/>
  <c r="AH35" i="1"/>
  <c r="AH10" i="1"/>
  <c r="AH54" i="1"/>
  <c r="AH46" i="1"/>
  <c r="AH39" i="1"/>
  <c r="AH12" i="1"/>
  <c r="AH41" i="1"/>
  <c r="AH26" i="1"/>
  <c r="AH67" i="1"/>
  <c r="AH57" i="1"/>
  <c r="AH73" i="1"/>
  <c r="AH55" i="1"/>
  <c r="AH76" i="1"/>
  <c r="AH34" i="1"/>
  <c r="AH14" i="1"/>
  <c r="AH27" i="1"/>
  <c r="AH6" i="1"/>
  <c r="AH81" i="1"/>
  <c r="AH84" i="1"/>
  <c r="AG84" i="1" s="1"/>
  <c r="AH82" i="1"/>
  <c r="AH47" i="1"/>
  <c r="AH78" i="1"/>
  <c r="AH28" i="1"/>
  <c r="AH11" i="1"/>
  <c r="AH25" i="1"/>
  <c r="AH18" i="1"/>
  <c r="AH65" i="1"/>
  <c r="AG6" i="1" l="1"/>
  <c r="V5" i="1"/>
  <c r="AG14" i="1"/>
  <c r="AG18" i="1"/>
  <c r="AG72" i="1"/>
  <c r="AG60" i="1"/>
  <c r="AG46" i="1"/>
  <c r="AG70" i="1"/>
  <c r="AG17" i="1"/>
  <c r="AG76" i="1"/>
  <c r="AG66" i="1"/>
  <c r="AG30" i="1"/>
  <c r="AG68" i="1"/>
  <c r="AG11" i="1"/>
  <c r="AG55" i="1"/>
  <c r="AG33" i="1"/>
  <c r="AG44" i="1"/>
  <c r="AG9" i="1"/>
  <c r="AG7" i="1"/>
  <c r="AG29" i="1"/>
  <c r="AG82" i="1"/>
  <c r="AG42" i="1"/>
  <c r="AG31" i="1"/>
  <c r="AG15" i="1"/>
  <c r="AG12" i="1"/>
  <c r="AG24" i="1"/>
  <c r="AG22" i="1"/>
  <c r="AG69" i="1"/>
  <c r="AG19" i="1"/>
  <c r="AG80" i="1"/>
  <c r="AG34" i="1"/>
  <c r="AG77" i="1"/>
  <c r="AG35" i="1"/>
  <c r="AG37" i="1"/>
  <c r="AG79" i="1"/>
  <c r="AG50" i="1"/>
  <c r="AG63" i="1"/>
  <c r="AG83" i="1"/>
  <c r="AG26" i="1"/>
  <c r="AG20" i="1"/>
  <c r="AG41" i="1"/>
  <c r="AG8" i="1"/>
  <c r="AG81" i="1"/>
  <c r="AG75" i="1"/>
  <c r="AG62" i="1"/>
  <c r="AG53" i="1"/>
  <c r="AG43" i="1"/>
  <c r="AG65" i="1"/>
  <c r="AG58" i="1"/>
  <c r="AG10" i="1"/>
  <c r="AG61" i="1"/>
  <c r="AG52" i="1"/>
  <c r="AG73" i="1"/>
  <c r="AG57" i="1"/>
  <c r="AG71" i="1"/>
  <c r="AG36" i="1"/>
  <c r="AG74" i="1"/>
  <c r="AG59" i="1"/>
  <c r="AG16" i="1"/>
  <c r="AG38" i="1"/>
  <c r="AG64" i="1"/>
  <c r="AG23" i="1"/>
  <c r="AG39" i="1"/>
  <c r="AG27" i="1"/>
  <c r="AG40" i="1"/>
  <c r="AG54" i="1"/>
  <c r="AG45" i="1"/>
  <c r="AG13" i="1"/>
  <c r="AG25" i="1"/>
  <c r="AG28" i="1"/>
  <c r="AG78" i="1"/>
  <c r="AG21" i="1"/>
  <c r="AG47" i="1"/>
  <c r="AG67" i="1"/>
  <c r="AG32" i="1"/>
  <c r="AG48" i="1"/>
  <c r="AG49" i="1"/>
  <c r="AG56" i="1"/>
  <c r="AG51" i="1"/>
  <c r="S6" i="1" l="1"/>
  <c r="AJ3" i="1" s="1"/>
  <c r="W5" i="1"/>
  <c r="T6" i="1" l="1"/>
  <c r="AJ33" i="1"/>
  <c r="AJ69" i="1"/>
  <c r="AJ10" i="1"/>
  <c r="AJ19" i="1"/>
  <c r="AJ79" i="1"/>
  <c r="AJ7" i="1"/>
  <c r="AJ78" i="1"/>
  <c r="AJ83" i="1"/>
  <c r="AJ71" i="1"/>
  <c r="AJ70" i="1"/>
  <c r="AJ53" i="1" l="1"/>
  <c r="AJ45" i="1"/>
  <c r="AJ66" i="1"/>
  <c r="AJ20" i="1"/>
  <c r="AJ30" i="1"/>
  <c r="AJ41" i="1"/>
  <c r="AJ15" i="1"/>
  <c r="U6" i="1"/>
  <c r="AJ12" i="1"/>
  <c r="AJ65" i="1"/>
  <c r="AJ56" i="1"/>
  <c r="AJ60" i="1"/>
  <c r="AJ68" i="1"/>
  <c r="AJ24" i="1"/>
  <c r="AJ39" i="1"/>
  <c r="AJ52" i="1"/>
  <c r="AJ64" i="1"/>
  <c r="AJ26" i="1"/>
  <c r="AJ34" i="1"/>
  <c r="AJ21" i="1"/>
  <c r="AJ16" i="1"/>
  <c r="AJ76" i="1"/>
  <c r="AJ22" i="1"/>
  <c r="AJ38" i="1"/>
  <c r="AJ17" i="1"/>
  <c r="AJ37" i="1"/>
  <c r="AJ42" i="1"/>
  <c r="AJ35" i="1"/>
  <c r="AJ77" i="1"/>
  <c r="AJ67" i="1"/>
  <c r="AJ50" i="1"/>
  <c r="AJ28" i="1"/>
  <c r="AJ48" i="1"/>
  <c r="AJ62" i="1"/>
  <c r="AJ18" i="1"/>
  <c r="AJ46" i="1"/>
  <c r="AJ36" i="1"/>
  <c r="AJ81" i="1"/>
  <c r="AJ29" i="1"/>
  <c r="AJ6" i="1"/>
  <c r="AJ75" i="1"/>
  <c r="AJ72" i="1"/>
  <c r="AJ59" i="1"/>
  <c r="AJ58" i="1"/>
  <c r="AJ27" i="1"/>
  <c r="AJ40" i="1"/>
  <c r="AJ82" i="1"/>
  <c r="AJ61" i="1"/>
  <c r="AJ80" i="1"/>
  <c r="AJ51" i="1"/>
  <c r="AJ44" i="1"/>
  <c r="AJ8" i="1"/>
  <c r="AJ25" i="1"/>
  <c r="AJ14" i="1"/>
  <c r="AJ23" i="1"/>
  <c r="AJ73" i="1"/>
  <c r="AJ11" i="1"/>
  <c r="AJ31" i="1"/>
  <c r="AJ63" i="1"/>
  <c r="AJ43" i="1"/>
  <c r="AJ54" i="1"/>
  <c r="AJ74" i="1"/>
  <c r="AJ9" i="1"/>
  <c r="AJ32" i="1"/>
  <c r="AJ13" i="1"/>
  <c r="AJ55" i="1"/>
  <c r="AJ57" i="1"/>
  <c r="AJ84" i="1"/>
  <c r="AI84" i="1" s="1"/>
  <c r="AJ49" i="1"/>
  <c r="AJ47" i="1"/>
  <c r="AI6" i="1" l="1"/>
  <c r="V6" i="1"/>
  <c r="AI7" i="1"/>
  <c r="AI8" i="1"/>
  <c r="AI15" i="1"/>
  <c r="AI11" i="1"/>
  <c r="AI10" i="1"/>
  <c r="AI23" i="1"/>
  <c r="AI31" i="1"/>
  <c r="AI19" i="1"/>
  <c r="AI34" i="1"/>
  <c r="AI9" i="1"/>
  <c r="AI36" i="1"/>
  <c r="AI12" i="1"/>
  <c r="AI26" i="1"/>
  <c r="AI24" i="1"/>
  <c r="AI42" i="1"/>
  <c r="AI13" i="1"/>
  <c r="AI37" i="1"/>
  <c r="AI33" i="1"/>
  <c r="AI32" i="1"/>
  <c r="AI28" i="1"/>
  <c r="AI43" i="1"/>
  <c r="AI29" i="1"/>
  <c r="AI14" i="1"/>
  <c r="AI35" i="1"/>
  <c r="AI22" i="1"/>
  <c r="AI18" i="1"/>
  <c r="AI16" i="1"/>
  <c r="AI41" i="1"/>
  <c r="AI39" i="1"/>
  <c r="AI27" i="1"/>
  <c r="AI30" i="1"/>
  <c r="AI40" i="1"/>
  <c r="AI44" i="1"/>
  <c r="AI25" i="1"/>
  <c r="AI46" i="1"/>
  <c r="AI20" i="1"/>
  <c r="AI17" i="1"/>
  <c r="AI21" i="1"/>
  <c r="AI38" i="1"/>
  <c r="AI45" i="1"/>
  <c r="AI76" i="1"/>
  <c r="AI51" i="1"/>
  <c r="AI53" i="1"/>
  <c r="AI72" i="1"/>
  <c r="AI83" i="1"/>
  <c r="AI52" i="1"/>
  <c r="AI80" i="1"/>
  <c r="AI71" i="1"/>
  <c r="AI49" i="1"/>
  <c r="AI57" i="1"/>
  <c r="AI77" i="1"/>
  <c r="AI74" i="1"/>
  <c r="AI68" i="1"/>
  <c r="AI61" i="1"/>
  <c r="AI79" i="1"/>
  <c r="AI55" i="1"/>
  <c r="AI54" i="1"/>
  <c r="AI60" i="1"/>
  <c r="AI48" i="1"/>
  <c r="AI75" i="1"/>
  <c r="AI81" i="1"/>
  <c r="AI78" i="1"/>
  <c r="AI69" i="1"/>
  <c r="AI62" i="1"/>
  <c r="AI56" i="1"/>
  <c r="AI47" i="1"/>
  <c r="AI50" i="1"/>
  <c r="AI65" i="1"/>
  <c r="AI73" i="1"/>
  <c r="AI82" i="1"/>
  <c r="AI58" i="1"/>
  <c r="AI66" i="1"/>
  <c r="AI70" i="1"/>
  <c r="AI67" i="1"/>
  <c r="AI63" i="1"/>
  <c r="AI59" i="1"/>
  <c r="AI64" i="1"/>
  <c r="S7" i="1" l="1"/>
  <c r="AL3" i="1" s="1"/>
  <c r="W6" i="1"/>
  <c r="AL6" i="1" l="1"/>
  <c r="T7" i="1"/>
  <c r="AL15" i="1"/>
  <c r="AK6" i="1" l="1"/>
  <c r="U7" i="1"/>
  <c r="AL45" i="1"/>
  <c r="AL40" i="1"/>
  <c r="AL71" i="1"/>
  <c r="AL60" i="1"/>
  <c r="AL24" i="1"/>
  <c r="AL68" i="1"/>
  <c r="AL30" i="1"/>
  <c r="AL84" i="1"/>
  <c r="AK84" i="1" s="1"/>
  <c r="AL22" i="1"/>
  <c r="AL62" i="1"/>
  <c r="AL44" i="1"/>
  <c r="AL29" i="1"/>
  <c r="AL7" i="1"/>
  <c r="AL20" i="1"/>
  <c r="AL19" i="1"/>
  <c r="AL49" i="1"/>
  <c r="AL11" i="1"/>
  <c r="AL8" i="1"/>
  <c r="AL13" i="1"/>
  <c r="AL43" i="1"/>
  <c r="AL34" i="1"/>
  <c r="AL52" i="1"/>
  <c r="AL23" i="1"/>
  <c r="AL41" i="1"/>
  <c r="AL61" i="1"/>
  <c r="AL73" i="1"/>
  <c r="AL66" i="1"/>
  <c r="AL82" i="1"/>
  <c r="AL83" i="1"/>
  <c r="AL32" i="1"/>
  <c r="AL16" i="1"/>
  <c r="AL26" i="1"/>
  <c r="AL77" i="1"/>
  <c r="AL37" i="1"/>
  <c r="AL33" i="1"/>
  <c r="AL80" i="1"/>
  <c r="AL53" i="1"/>
  <c r="AL55" i="1"/>
  <c r="AL78" i="1"/>
  <c r="AL36" i="1"/>
  <c r="AL64" i="1"/>
  <c r="AL42" i="1"/>
  <c r="AL38" i="1"/>
  <c r="AL56" i="1"/>
  <c r="AL39" i="1"/>
  <c r="AL81" i="1"/>
  <c r="AL14" i="1"/>
  <c r="AL10" i="1"/>
  <c r="AL65" i="1"/>
  <c r="AL75" i="1"/>
  <c r="AL47" i="1"/>
  <c r="AL48" i="1"/>
  <c r="AL79" i="1"/>
  <c r="AL27" i="1"/>
  <c r="AL9" i="1"/>
  <c r="AL54" i="1"/>
  <c r="AL59" i="1"/>
  <c r="AL28" i="1"/>
  <c r="AL31" i="1"/>
  <c r="AL21" i="1"/>
  <c r="AL76" i="1"/>
  <c r="AL69" i="1"/>
  <c r="AL18" i="1"/>
  <c r="AL72" i="1"/>
  <c r="AL50" i="1"/>
  <c r="AL46" i="1"/>
  <c r="AL74" i="1"/>
  <c r="AL58" i="1"/>
  <c r="AL63" i="1"/>
  <c r="AL35" i="1"/>
  <c r="AL70" i="1"/>
  <c r="AL57" i="1"/>
  <c r="AL25" i="1"/>
  <c r="AL67" i="1"/>
  <c r="AL12" i="1"/>
  <c r="AL51" i="1"/>
  <c r="AL17" i="1"/>
  <c r="V7" i="1" l="1"/>
  <c r="AK26" i="1"/>
  <c r="AK12" i="1"/>
  <c r="AK39" i="1"/>
  <c r="AK63" i="1"/>
  <c r="AK59" i="1"/>
  <c r="AK18" i="1"/>
  <c r="AK46" i="1"/>
  <c r="AK33" i="1"/>
  <c r="AK58" i="1"/>
  <c r="AK43" i="1"/>
  <c r="AK42" i="1"/>
  <c r="AK19" i="1"/>
  <c r="AK76" i="1"/>
  <c r="AK53" i="1"/>
  <c r="AK61" i="1"/>
  <c r="AK29" i="1"/>
  <c r="AK69" i="1"/>
  <c r="AK40" i="1"/>
  <c r="AK13" i="1"/>
  <c r="AK17" i="1"/>
  <c r="AK51" i="1"/>
  <c r="AK36" i="1"/>
  <c r="AK25" i="1"/>
  <c r="AK78" i="1"/>
  <c r="AK20" i="1"/>
  <c r="AK30" i="1"/>
  <c r="AK77" i="1"/>
  <c r="AK21" i="1"/>
  <c r="AK38" i="1"/>
  <c r="AK27" i="1"/>
  <c r="AK72" i="1"/>
  <c r="AK66" i="1"/>
  <c r="AK8" i="1"/>
  <c r="AK54" i="1"/>
  <c r="AK74" i="1"/>
  <c r="AK16" i="1"/>
  <c r="AK49" i="1"/>
  <c r="AK73" i="1"/>
  <c r="AK9" i="1"/>
  <c r="AK56" i="1"/>
  <c r="AK70" i="1"/>
  <c r="AK75" i="1"/>
  <c r="AK52" i="1"/>
  <c r="AK41" i="1"/>
  <c r="AK32" i="1"/>
  <c r="AK64" i="1"/>
  <c r="AK34" i="1"/>
  <c r="AK79" i="1"/>
  <c r="AK15" i="1"/>
  <c r="AK14" i="1"/>
  <c r="AK60" i="1"/>
  <c r="AK31" i="1"/>
  <c r="AK7" i="1"/>
  <c r="AK67" i="1"/>
  <c r="AK48" i="1"/>
  <c r="AK68" i="1"/>
  <c r="AK82" i="1"/>
  <c r="AK71" i="1"/>
  <c r="AK11" i="1"/>
  <c r="AK10" i="1"/>
  <c r="AK83" i="1"/>
  <c r="AK57" i="1"/>
  <c r="AK35" i="1"/>
  <c r="AK50" i="1"/>
  <c r="AK37" i="1"/>
  <c r="AK28" i="1"/>
  <c r="AK45" i="1"/>
  <c r="AK23" i="1"/>
  <c r="AK65" i="1"/>
  <c r="AK47" i="1"/>
  <c r="AK44" i="1"/>
  <c r="AK22" i="1"/>
  <c r="AK55" i="1"/>
  <c r="AK62" i="1"/>
  <c r="AK80" i="1"/>
  <c r="AK24" i="1"/>
  <c r="AK81" i="1"/>
  <c r="S8" i="1" l="1"/>
  <c r="AN3" i="1" s="1"/>
  <c r="W7" i="1"/>
  <c r="AN36" i="1" l="1"/>
  <c r="T8" i="1"/>
  <c r="AN25" i="1"/>
  <c r="AN32" i="1"/>
  <c r="AN37" i="1"/>
  <c r="AN56" i="1"/>
  <c r="AN38" i="1"/>
  <c r="AN74" i="1"/>
  <c r="AN30" i="1"/>
  <c r="AN62" i="1"/>
  <c r="AN72" i="1"/>
  <c r="AN7" i="1"/>
  <c r="AN83" i="1"/>
  <c r="AN57" i="1"/>
  <c r="AN77" i="1" l="1"/>
  <c r="AN64" i="1"/>
  <c r="AN59" i="1"/>
  <c r="AN44" i="1"/>
  <c r="U8" i="1"/>
  <c r="AN24" i="1"/>
  <c r="AN78" i="1"/>
  <c r="AN6" i="1"/>
  <c r="AN33" i="1"/>
  <c r="AN76" i="1"/>
  <c r="AN80" i="1"/>
  <c r="AN66" i="1"/>
  <c r="AN73" i="1"/>
  <c r="AN79" i="1"/>
  <c r="AN27" i="1"/>
  <c r="AN84" i="1"/>
  <c r="AM84" i="1" s="1"/>
  <c r="AN55" i="1"/>
  <c r="AN41" i="1"/>
  <c r="AN12" i="1"/>
  <c r="AN53" i="1"/>
  <c r="AN54" i="1"/>
  <c r="AN10" i="1"/>
  <c r="AN63" i="1"/>
  <c r="AN45" i="1"/>
  <c r="AN52" i="1"/>
  <c r="AN58" i="1"/>
  <c r="AN81" i="1"/>
  <c r="AN60" i="1"/>
  <c r="AN35" i="1"/>
  <c r="AN29" i="1"/>
  <c r="AN11" i="1"/>
  <c r="AN43" i="1"/>
  <c r="AN46" i="1"/>
  <c r="AN40" i="1"/>
  <c r="AN68" i="1"/>
  <c r="AN8" i="1"/>
  <c r="AN39" i="1"/>
  <c r="AN28" i="1"/>
  <c r="AN17" i="1"/>
  <c r="AN42" i="1"/>
  <c r="AN69" i="1"/>
  <c r="AN49" i="1"/>
  <c r="AN82" i="1"/>
  <c r="AN48" i="1"/>
  <c r="AN34" i="1"/>
  <c r="AN50" i="1"/>
  <c r="AN21" i="1"/>
  <c r="AN20" i="1"/>
  <c r="AN67" i="1"/>
  <c r="AN31" i="1"/>
  <c r="AN61" i="1"/>
  <c r="AN13" i="1"/>
  <c r="AN47" i="1"/>
  <c r="AN15" i="1"/>
  <c r="AN22" i="1"/>
  <c r="AN70" i="1"/>
  <c r="AN9" i="1"/>
  <c r="AN14" i="1"/>
  <c r="AN18" i="1"/>
  <c r="AN71" i="1"/>
  <c r="AN23" i="1"/>
  <c r="AN51" i="1"/>
  <c r="AN65" i="1"/>
  <c r="AN26" i="1"/>
  <c r="AN16" i="1"/>
  <c r="AN19" i="1"/>
  <c r="AN75" i="1"/>
  <c r="AM6" i="1" l="1"/>
  <c r="AM7" i="1"/>
  <c r="V8" i="1"/>
  <c r="AM10" i="1"/>
  <c r="AM9" i="1"/>
  <c r="AM35" i="1"/>
  <c r="AM26" i="1"/>
  <c r="AM75" i="1"/>
  <c r="AM17" i="1"/>
  <c r="AM45" i="1"/>
  <c r="AM42" i="1"/>
  <c r="AM60" i="1"/>
  <c r="AM51" i="1"/>
  <c r="AM67" i="1"/>
  <c r="AM21" i="1"/>
  <c r="AM32" i="1"/>
  <c r="AM61" i="1"/>
  <c r="AM31" i="1"/>
  <c r="AM30" i="1"/>
  <c r="AM68" i="1"/>
  <c r="AM62" i="1"/>
  <c r="AM34" i="1"/>
  <c r="AM81" i="1"/>
  <c r="AM82" i="1"/>
  <c r="AM58" i="1"/>
  <c r="AM80" i="1"/>
  <c r="AM71" i="1"/>
  <c r="AM18" i="1"/>
  <c r="AM63" i="1"/>
  <c r="AM64" i="1"/>
  <c r="AM11" i="1"/>
  <c r="AM70" i="1"/>
  <c r="AM48" i="1"/>
  <c r="AM53" i="1"/>
  <c r="AM65" i="1"/>
  <c r="AM28" i="1"/>
  <c r="AM52" i="1"/>
  <c r="AM14" i="1"/>
  <c r="AM23" i="1"/>
  <c r="AM56" i="1"/>
  <c r="AM54" i="1"/>
  <c r="AM83" i="1"/>
  <c r="AM72" i="1"/>
  <c r="AM79" i="1"/>
  <c r="AM78" i="1"/>
  <c r="AM57" i="1"/>
  <c r="AM76" i="1"/>
  <c r="AM49" i="1"/>
  <c r="AM25" i="1"/>
  <c r="AM22" i="1"/>
  <c r="AM12" i="1"/>
  <c r="AM46" i="1"/>
  <c r="AM39" i="1"/>
  <c r="AM8" i="1"/>
  <c r="AM55" i="1"/>
  <c r="AM33" i="1"/>
  <c r="AM29" i="1"/>
  <c r="AM13" i="1"/>
  <c r="AM47" i="1"/>
  <c r="AM19" i="1"/>
  <c r="AM50" i="1"/>
  <c r="AM38" i="1"/>
  <c r="AM20" i="1"/>
  <c r="AM66" i="1"/>
  <c r="AM77" i="1"/>
  <c r="AM40" i="1"/>
  <c r="AM69" i="1"/>
  <c r="AM15" i="1"/>
  <c r="AM74" i="1"/>
  <c r="AM27" i="1"/>
  <c r="AM43" i="1"/>
  <c r="AM59" i="1"/>
  <c r="AM16" i="1"/>
  <c r="AM73" i="1"/>
  <c r="AM36" i="1"/>
  <c r="AM44" i="1"/>
  <c r="AM37" i="1"/>
  <c r="AM41" i="1"/>
  <c r="AM24" i="1"/>
  <c r="S9" i="1" l="1"/>
  <c r="W8" i="1"/>
  <c r="AP3" i="1" l="1"/>
  <c r="AP25" i="1" s="1"/>
  <c r="T9" i="1"/>
  <c r="AP38" i="1"/>
  <c r="AP44" i="1"/>
  <c r="AP28" i="1"/>
  <c r="AP79" i="1"/>
  <c r="AP70" i="1"/>
  <c r="AP75" i="1"/>
  <c r="AP9" i="1"/>
  <c r="AP68" i="1"/>
  <c r="AP31" i="1"/>
  <c r="AP22" i="1"/>
  <c r="AP77" i="1"/>
  <c r="AP78" i="1"/>
  <c r="AP71" i="1"/>
  <c r="AP15" i="1"/>
  <c r="AP62" i="1"/>
  <c r="AP82" i="1"/>
  <c r="AP52" i="1"/>
  <c r="AP59" i="1"/>
  <c r="AP66" i="1"/>
  <c r="AP23" i="1"/>
  <c r="AP6" i="1"/>
  <c r="AP73" i="1"/>
  <c r="AP24" i="1"/>
  <c r="AP51" i="1" l="1"/>
  <c r="AP34" i="1"/>
  <c r="AP46" i="1"/>
  <c r="AP58" i="1"/>
  <c r="AP42" i="1"/>
  <c r="AP72" i="1"/>
  <c r="AP65" i="1"/>
  <c r="AP47" i="1"/>
  <c r="AP12" i="1"/>
  <c r="AP64" i="1"/>
  <c r="AP49" i="1"/>
  <c r="AP57" i="1"/>
  <c r="AP48" i="1"/>
  <c r="AP21" i="1"/>
  <c r="AP27" i="1"/>
  <c r="U9" i="1"/>
  <c r="D3" i="1" s="1"/>
  <c r="AP61" i="1"/>
  <c r="AP26" i="1"/>
  <c r="AP69" i="1"/>
  <c r="AP36" i="1"/>
  <c r="AP55" i="1"/>
  <c r="AP84" i="1"/>
  <c r="AO84" i="1" s="1"/>
  <c r="AP56" i="1"/>
  <c r="AP74" i="1"/>
  <c r="AP19" i="1"/>
  <c r="AP16" i="1"/>
  <c r="AP35" i="1"/>
  <c r="AP20" i="1"/>
  <c r="AP13" i="1"/>
  <c r="AP17" i="1"/>
  <c r="AP10" i="1"/>
  <c r="AP43" i="1"/>
  <c r="AP30" i="1"/>
  <c r="AP83" i="1"/>
  <c r="AP7" i="1"/>
  <c r="AO7" i="1" s="1"/>
  <c r="AP81" i="1"/>
  <c r="AP29" i="1"/>
  <c r="AP80" i="1"/>
  <c r="AP67" i="1"/>
  <c r="AP14" i="1"/>
  <c r="AP60" i="1"/>
  <c r="AP40" i="1"/>
  <c r="AP76" i="1"/>
  <c r="AP18" i="1"/>
  <c r="AP50" i="1"/>
  <c r="AP63" i="1"/>
  <c r="AP45" i="1"/>
  <c r="AP54" i="1"/>
  <c r="AP41" i="1"/>
  <c r="AP53" i="1"/>
  <c r="AP8" i="1"/>
  <c r="AP37" i="1"/>
  <c r="AP33" i="1"/>
  <c r="AP11" i="1"/>
  <c r="AP32" i="1"/>
  <c r="AP39" i="1"/>
  <c r="AO6" i="1"/>
  <c r="V9" i="1" l="1"/>
  <c r="AO9" i="1"/>
  <c r="AO63" i="1"/>
  <c r="AO37" i="1"/>
  <c r="AO50" i="1"/>
  <c r="AO53" i="1"/>
  <c r="AO17" i="1"/>
  <c r="AO41" i="1"/>
  <c r="AO45" i="1"/>
  <c r="AO24" i="1"/>
  <c r="AO23" i="1"/>
  <c r="AO39" i="1"/>
  <c r="AO54" i="1"/>
  <c r="AO73" i="1"/>
  <c r="AO26" i="1"/>
  <c r="AO11" i="1"/>
  <c r="AO64" i="1"/>
  <c r="AO43" i="1"/>
  <c r="AO14" i="1"/>
  <c r="AO58" i="1"/>
  <c r="AO77" i="1"/>
  <c r="AO46" i="1"/>
  <c r="AO25" i="1"/>
  <c r="AO35" i="1"/>
  <c r="AO83" i="1"/>
  <c r="AO15" i="1"/>
  <c r="AO22" i="1"/>
  <c r="AO29" i="1"/>
  <c r="AO40" i="1"/>
  <c r="AO8" i="1"/>
  <c r="AO48" i="1"/>
  <c r="AO10" i="1"/>
  <c r="AO65" i="1"/>
  <c r="AO71" i="1"/>
  <c r="AO68" i="1"/>
  <c r="AO49" i="1"/>
  <c r="AO42" i="1"/>
  <c r="AO52" i="1"/>
  <c r="AO16" i="1"/>
  <c r="AO20" i="1"/>
  <c r="AO61" i="1"/>
  <c r="AO82" i="1"/>
  <c r="AO70" i="1"/>
  <c r="AO69" i="1"/>
  <c r="AO78" i="1"/>
  <c r="AO34" i="1"/>
  <c r="AO32" i="1"/>
  <c r="AO72" i="1"/>
  <c r="AO59" i="1"/>
  <c r="AO79" i="1"/>
  <c r="AO18" i="1"/>
  <c r="AO57" i="1"/>
  <c r="AO81" i="1"/>
  <c r="AO27" i="1"/>
  <c r="AO56" i="1"/>
  <c r="AO67" i="1"/>
  <c r="AO80" i="1"/>
  <c r="AO36" i="1"/>
  <c r="AO75" i="1"/>
  <c r="AO13" i="1"/>
  <c r="AO76" i="1"/>
  <c r="AO44" i="1"/>
  <c r="AO38" i="1"/>
  <c r="AO60" i="1"/>
  <c r="AO31" i="1"/>
  <c r="AO28" i="1"/>
  <c r="AO33" i="1"/>
  <c r="AO47" i="1"/>
  <c r="AO21" i="1"/>
  <c r="AO19" i="1"/>
  <c r="AO74" i="1"/>
  <c r="AO62" i="1"/>
  <c r="AO12" i="1"/>
  <c r="AO30" i="1"/>
  <c r="AO66" i="1"/>
  <c r="AO55" i="1"/>
  <c r="AO51" i="1"/>
  <c r="W9" i="1" l="1"/>
  <c r="F3" i="1" s="1"/>
  <c r="E3" i="1"/>
  <c r="S10" i="1"/>
  <c r="AR3" i="1" l="1"/>
  <c r="AR81" i="1" s="1"/>
  <c r="T10" i="1"/>
  <c r="AR11" i="1" l="1"/>
  <c r="AR28" i="1"/>
  <c r="AR33" i="1"/>
  <c r="AR29" i="1"/>
  <c r="AR46" i="1"/>
  <c r="U10" i="1"/>
  <c r="D4" i="1" s="1"/>
  <c r="AR76" i="1"/>
  <c r="AR30" i="1"/>
  <c r="AR47" i="1"/>
  <c r="AR13" i="1"/>
  <c r="AR32" i="1"/>
  <c r="AR67" i="1"/>
  <c r="AR20" i="1"/>
  <c r="AR8" i="1"/>
  <c r="AR7" i="1"/>
  <c r="AR34" i="1"/>
  <c r="AR9" i="1"/>
  <c r="AR42" i="1"/>
  <c r="AR26" i="1"/>
  <c r="AR65" i="1"/>
  <c r="AR17" i="1"/>
  <c r="AR37" i="1"/>
  <c r="AR73" i="1"/>
  <c r="AR16" i="1"/>
  <c r="AR38" i="1"/>
  <c r="AR24" i="1"/>
  <c r="AR31" i="1"/>
  <c r="AR21" i="1"/>
  <c r="AR36" i="1"/>
  <c r="AR82" i="1"/>
  <c r="AR77" i="1"/>
  <c r="AR68" i="1"/>
  <c r="AR45" i="1"/>
  <c r="AR71" i="1"/>
  <c r="AR64" i="1"/>
  <c r="AR58" i="1"/>
  <c r="AR49" i="1"/>
  <c r="AR84" i="1"/>
  <c r="AQ84" i="1" s="1"/>
  <c r="AR69" i="1"/>
  <c r="AR83" i="1"/>
  <c r="AR66" i="1"/>
  <c r="AR14" i="1"/>
  <c r="AR78" i="1"/>
  <c r="AR70" i="1"/>
  <c r="AR60" i="1"/>
  <c r="AR22" i="1"/>
  <c r="AR56" i="1"/>
  <c r="AR18" i="1"/>
  <c r="AR51" i="1"/>
  <c r="AR79" i="1"/>
  <c r="AR53" i="1"/>
  <c r="AR23" i="1"/>
  <c r="AR52" i="1"/>
  <c r="AR27" i="1"/>
  <c r="AR10" i="1"/>
  <c r="AR48" i="1"/>
  <c r="AR12" i="1"/>
  <c r="AR63" i="1"/>
  <c r="AR62" i="1"/>
  <c r="AR80" i="1"/>
  <c r="AR41" i="1"/>
  <c r="AR19" i="1"/>
  <c r="AR55" i="1"/>
  <c r="AR40" i="1"/>
  <c r="AR6" i="1"/>
  <c r="AR44" i="1"/>
  <c r="AR59" i="1"/>
  <c r="AR15" i="1"/>
  <c r="AR54" i="1"/>
  <c r="AR72" i="1"/>
  <c r="AR61" i="1"/>
  <c r="AR50" i="1"/>
  <c r="AR75" i="1"/>
  <c r="AR43" i="1"/>
  <c r="AR25" i="1"/>
  <c r="AR35" i="1"/>
  <c r="AR74" i="1"/>
  <c r="AR57" i="1"/>
  <c r="AR39" i="1"/>
  <c r="V10" i="1" l="1"/>
  <c r="AQ6" i="1"/>
  <c r="AQ11" i="1"/>
  <c r="AQ10" i="1"/>
  <c r="AQ22" i="1"/>
  <c r="AQ19" i="1"/>
  <c r="AQ60" i="1"/>
  <c r="AQ70" i="1"/>
  <c r="AQ44" i="1"/>
  <c r="AQ31" i="1"/>
  <c r="AQ65" i="1"/>
  <c r="AQ52" i="1"/>
  <c r="AQ24" i="1"/>
  <c r="AQ72" i="1"/>
  <c r="AQ71" i="1"/>
  <c r="AQ45" i="1"/>
  <c r="AQ66" i="1"/>
  <c r="AQ69" i="1"/>
  <c r="AQ75" i="1"/>
  <c r="AQ50" i="1"/>
  <c r="AQ48" i="1"/>
  <c r="AQ35" i="1"/>
  <c r="AQ83" i="1"/>
  <c r="AQ53" i="1"/>
  <c r="AQ32" i="1"/>
  <c r="AQ34" i="1"/>
  <c r="AQ80" i="1"/>
  <c r="AQ81" i="1"/>
  <c r="AQ54" i="1"/>
  <c r="AQ59" i="1"/>
  <c r="AQ74" i="1"/>
  <c r="AQ36" i="1"/>
  <c r="AQ21" i="1"/>
  <c r="AQ23" i="1"/>
  <c r="AQ55" i="1"/>
  <c r="AQ8" i="1"/>
  <c r="AQ47" i="1"/>
  <c r="AQ61" i="1"/>
  <c r="AQ43" i="1"/>
  <c r="AQ82" i="1"/>
  <c r="AQ77" i="1"/>
  <c r="AQ76" i="1"/>
  <c r="AQ12" i="1"/>
  <c r="AQ64" i="1"/>
  <c r="AQ67" i="1"/>
  <c r="AQ56" i="1"/>
  <c r="AQ7" i="1"/>
  <c r="AQ33" i="1"/>
  <c r="AQ25" i="1"/>
  <c r="AQ62" i="1"/>
  <c r="AQ9" i="1"/>
  <c r="AQ15" i="1"/>
  <c r="AQ27" i="1"/>
  <c r="AQ13" i="1"/>
  <c r="AQ68" i="1"/>
  <c r="AQ63" i="1"/>
  <c r="AQ51" i="1"/>
  <c r="AQ73" i="1"/>
  <c r="AQ58" i="1"/>
  <c r="AQ46" i="1"/>
  <c r="AQ57" i="1"/>
  <c r="AQ40" i="1"/>
  <c r="AQ18" i="1"/>
  <c r="AQ37" i="1"/>
  <c r="AQ39" i="1"/>
  <c r="AQ41" i="1"/>
  <c r="AQ38" i="1"/>
  <c r="AQ79" i="1"/>
  <c r="AQ29" i="1"/>
  <c r="AQ42" i="1"/>
  <c r="AQ78" i="1"/>
  <c r="AQ30" i="1"/>
  <c r="AQ17" i="1"/>
  <c r="AQ26" i="1"/>
  <c r="AQ16" i="1"/>
  <c r="AQ20" i="1"/>
  <c r="AQ14" i="1"/>
  <c r="AQ28" i="1"/>
  <c r="AQ49" i="1"/>
  <c r="W10" i="1" l="1"/>
  <c r="F4" i="1" s="1"/>
  <c r="E4" i="1"/>
  <c r="S11" i="1"/>
  <c r="AT3" i="1" l="1"/>
  <c r="AT37" i="1" s="1"/>
  <c r="T11" i="1"/>
  <c r="AT66" i="1" l="1"/>
  <c r="AT74" i="1"/>
  <c r="AT54" i="1"/>
  <c r="AT36" i="1"/>
  <c r="AT34" i="1"/>
  <c r="AT17" i="1"/>
  <c r="AT29" i="1"/>
  <c r="AT80" i="1"/>
  <c r="AT55" i="1"/>
  <c r="AT19" i="1"/>
  <c r="AT15" i="1"/>
  <c r="AT75" i="1"/>
  <c r="AT46" i="1"/>
  <c r="AT70" i="1"/>
  <c r="AT13" i="1"/>
  <c r="AT39" i="1"/>
  <c r="AT62" i="1"/>
  <c r="AT24" i="1"/>
  <c r="AT16" i="1"/>
  <c r="AT12" i="1"/>
  <c r="AT28" i="1"/>
  <c r="AT41" i="1"/>
  <c r="AT33" i="1"/>
  <c r="AT51" i="1"/>
  <c r="AT9" i="1"/>
  <c r="AT82" i="1"/>
  <c r="AT23" i="1"/>
  <c r="AT69" i="1"/>
  <c r="AT30" i="1"/>
  <c r="AT45" i="1"/>
  <c r="AT7" i="1"/>
  <c r="AT8" i="1"/>
  <c r="AT64" i="1"/>
  <c r="AT47" i="1"/>
  <c r="AT21" i="1"/>
  <c r="U11" i="1"/>
  <c r="D5" i="1" s="1"/>
  <c r="AT84" i="1"/>
  <c r="AS84" i="1" s="1"/>
  <c r="AT6" i="1"/>
  <c r="AT27" i="1"/>
  <c r="AT71" i="1"/>
  <c r="AT60" i="1"/>
  <c r="AT61" i="1"/>
  <c r="AT22" i="1"/>
  <c r="AT81" i="1"/>
  <c r="AT77" i="1"/>
  <c r="AT52" i="1"/>
  <c r="AT56" i="1"/>
  <c r="AT11" i="1"/>
  <c r="AT63" i="1"/>
  <c r="AT76" i="1"/>
  <c r="AT67" i="1"/>
  <c r="AT26" i="1"/>
  <c r="AT73" i="1"/>
  <c r="AT53" i="1"/>
  <c r="AT18" i="1"/>
  <c r="AT68" i="1"/>
  <c r="AT50" i="1"/>
  <c r="AT59" i="1"/>
  <c r="AT72" i="1"/>
  <c r="AT49" i="1"/>
  <c r="AT83" i="1"/>
  <c r="AT43" i="1"/>
  <c r="AT65" i="1"/>
  <c r="AT31" i="1"/>
  <c r="AT10" i="1"/>
  <c r="AT32" i="1"/>
  <c r="AT58" i="1"/>
  <c r="AT38" i="1"/>
  <c r="AT40" i="1"/>
  <c r="AT57" i="1"/>
  <c r="AT44" i="1"/>
  <c r="AT14" i="1"/>
  <c r="AT48" i="1"/>
  <c r="AT42" i="1"/>
  <c r="AT79" i="1"/>
  <c r="AT20" i="1"/>
  <c r="AT78" i="1"/>
  <c r="AT35" i="1"/>
  <c r="AT25" i="1"/>
  <c r="AS8" i="1" l="1"/>
  <c r="AS9" i="1"/>
  <c r="AS7" i="1"/>
  <c r="V11" i="1"/>
  <c r="AS6" i="1"/>
  <c r="AS10" i="1"/>
  <c r="AS11" i="1"/>
  <c r="AS13" i="1"/>
  <c r="AS12" i="1"/>
  <c r="AS16" i="1"/>
  <c r="AS19" i="1"/>
  <c r="AS14" i="1"/>
  <c r="AS24" i="1"/>
  <c r="AS18" i="1"/>
  <c r="AS15" i="1"/>
  <c r="AS17" i="1"/>
  <c r="AS39" i="1"/>
  <c r="AS71" i="1"/>
  <c r="AS78" i="1"/>
  <c r="AS45" i="1"/>
  <c r="AS70" i="1"/>
  <c r="AS28" i="1"/>
  <c r="AS64" i="1"/>
  <c r="AS31" i="1"/>
  <c r="AS42" i="1"/>
  <c r="AS22" i="1"/>
  <c r="AS50" i="1"/>
  <c r="AS63" i="1"/>
  <c r="AS47" i="1"/>
  <c r="AS40" i="1"/>
  <c r="AS62" i="1"/>
  <c r="AS67" i="1"/>
  <c r="AS65" i="1"/>
  <c r="AS54" i="1"/>
  <c r="AS41" i="1"/>
  <c r="AS80" i="1"/>
  <c r="AS49" i="1"/>
  <c r="AS43" i="1"/>
  <c r="AS75" i="1"/>
  <c r="AS25" i="1"/>
  <c r="AS59" i="1"/>
  <c r="AS44" i="1"/>
  <c r="AS55" i="1"/>
  <c r="AS83" i="1"/>
  <c r="AS36" i="1"/>
  <c r="AS77" i="1"/>
  <c r="AS61" i="1"/>
  <c r="AS33" i="1"/>
  <c r="AS35" i="1"/>
  <c r="AS51" i="1"/>
  <c r="AS60" i="1"/>
  <c r="AS66" i="1"/>
  <c r="AS76" i="1"/>
  <c r="AS48" i="1"/>
  <c r="AS68" i="1"/>
  <c r="AS58" i="1"/>
  <c r="AS79" i="1"/>
  <c r="AS82" i="1"/>
  <c r="AS74" i="1"/>
  <c r="AS37" i="1"/>
  <c r="AS38" i="1"/>
  <c r="AS81" i="1"/>
  <c r="AS57" i="1"/>
  <c r="AS46" i="1"/>
  <c r="AS26" i="1"/>
  <c r="AS72" i="1"/>
  <c r="AS21" i="1"/>
  <c r="AS69" i="1"/>
  <c r="AS34" i="1"/>
  <c r="AS30" i="1"/>
  <c r="AS23" i="1"/>
  <c r="AS27" i="1"/>
  <c r="AS56" i="1"/>
  <c r="AS29" i="1"/>
  <c r="AS20" i="1"/>
  <c r="AS73" i="1"/>
  <c r="AS53" i="1"/>
  <c r="AS52" i="1"/>
  <c r="AS32" i="1"/>
  <c r="W11" i="1" l="1"/>
  <c r="F5" i="1" s="1"/>
  <c r="E5" i="1"/>
  <c r="S12" i="1"/>
  <c r="AV3" i="1" l="1"/>
  <c r="AV15" i="1" s="1"/>
  <c r="T12" i="1"/>
  <c r="AV52" i="1" l="1"/>
  <c r="AV83" i="1"/>
  <c r="AV79" i="1"/>
  <c r="AV33" i="1"/>
  <c r="AV51" i="1"/>
  <c r="AV8" i="1"/>
  <c r="AV81" i="1"/>
  <c r="AV22" i="1"/>
  <c r="AV31" i="1"/>
  <c r="AV17" i="1"/>
  <c r="AV39" i="1"/>
  <c r="AV47" i="1"/>
  <c r="AV76" i="1"/>
  <c r="AV57" i="1"/>
  <c r="AV73" i="1"/>
  <c r="AV6" i="1"/>
  <c r="AV28" i="1"/>
  <c r="AV9" i="1"/>
  <c r="AV67" i="1"/>
  <c r="AV42" i="1"/>
  <c r="AV61" i="1"/>
  <c r="AV24" i="1"/>
  <c r="AV70" i="1"/>
  <c r="AV19" i="1"/>
  <c r="AV50" i="1"/>
  <c r="AV26" i="1"/>
  <c r="AV63" i="1"/>
  <c r="AV16" i="1"/>
  <c r="AV27" i="1"/>
  <c r="AV80" i="1"/>
  <c r="AV48" i="1"/>
  <c r="AV43" i="1"/>
  <c r="AV20" i="1"/>
  <c r="AV32" i="1"/>
  <c r="AV66" i="1"/>
  <c r="AV54" i="1"/>
  <c r="AV74" i="1"/>
  <c r="AV58" i="1"/>
  <c r="AV65" i="1"/>
  <c r="AV56" i="1"/>
  <c r="AV35" i="1"/>
  <c r="AV71" i="1"/>
  <c r="AV45" i="1"/>
  <c r="AV21" i="1"/>
  <c r="AV25" i="1"/>
  <c r="AV53" i="1"/>
  <c r="AV10" i="1"/>
  <c r="AV40" i="1"/>
  <c r="AV29" i="1"/>
  <c r="AV69" i="1"/>
  <c r="AV55" i="1"/>
  <c r="AV38" i="1"/>
  <c r="AV11" i="1"/>
  <c r="AV44" i="1"/>
  <c r="AV30" i="1"/>
  <c r="AV34" i="1"/>
  <c r="AV64" i="1"/>
  <c r="AV62" i="1"/>
  <c r="AV77" i="1"/>
  <c r="AV49" i="1"/>
  <c r="AV60" i="1"/>
  <c r="AV41" i="1"/>
  <c r="AV23" i="1"/>
  <c r="AV37" i="1"/>
  <c r="AV75" i="1"/>
  <c r="AV18" i="1"/>
  <c r="AV14" i="1"/>
  <c r="AV78" i="1"/>
  <c r="AV82" i="1"/>
  <c r="AV13" i="1"/>
  <c r="AV36" i="1"/>
  <c r="AV7" i="1"/>
  <c r="AV59" i="1"/>
  <c r="AV72" i="1"/>
  <c r="AV68" i="1"/>
  <c r="AV84" i="1"/>
  <c r="AU84" i="1" s="1"/>
  <c r="AV46" i="1"/>
  <c r="AV12" i="1"/>
  <c r="U12" i="1"/>
  <c r="D6" i="1" s="1"/>
  <c r="AU38" i="1" l="1"/>
  <c r="AU48" i="1"/>
  <c r="AU61" i="1"/>
  <c r="AU16" i="1"/>
  <c r="AU7" i="1"/>
  <c r="AU11" i="1"/>
  <c r="AU73" i="1"/>
  <c r="AU54" i="1"/>
  <c r="AU10" i="1"/>
  <c r="AU18" i="1"/>
  <c r="AU24" i="1"/>
  <c r="AU27" i="1"/>
  <c r="AU56" i="1"/>
  <c r="AU68" i="1"/>
  <c r="AU23" i="1"/>
  <c r="AU65" i="1"/>
  <c r="AU63" i="1"/>
  <c r="AU72" i="1"/>
  <c r="AU41" i="1"/>
  <c r="AU57" i="1"/>
  <c r="AU44" i="1"/>
  <c r="AU46" i="1"/>
  <c r="AU28" i="1"/>
  <c r="AU59" i="1"/>
  <c r="AU50" i="1"/>
  <c r="AU19" i="1"/>
  <c r="AU70" i="1"/>
  <c r="AU62" i="1"/>
  <c r="AU71" i="1"/>
  <c r="AU75" i="1"/>
  <c r="AU37" i="1"/>
  <c r="AU60" i="1"/>
  <c r="AU49" i="1"/>
  <c r="AU77" i="1"/>
  <c r="AU26" i="1"/>
  <c r="AU80" i="1"/>
  <c r="AU35" i="1"/>
  <c r="AU45" i="1"/>
  <c r="AU29" i="1"/>
  <c r="AU76" i="1"/>
  <c r="AU40" i="1"/>
  <c r="AU47" i="1"/>
  <c r="AU66" i="1"/>
  <c r="AU69" i="1"/>
  <c r="AU12" i="1"/>
  <c r="AU58" i="1"/>
  <c r="AU13" i="1"/>
  <c r="AU9" i="1"/>
  <c r="AU25" i="1"/>
  <c r="AU33" i="1"/>
  <c r="AU20" i="1"/>
  <c r="AU79" i="1"/>
  <c r="AU78" i="1"/>
  <c r="AU83" i="1"/>
  <c r="AU21" i="1"/>
  <c r="AU42" i="1"/>
  <c r="AU30" i="1"/>
  <c r="AU31" i="1"/>
  <c r="AU55" i="1"/>
  <c r="AU15" i="1"/>
  <c r="AU36" i="1"/>
  <c r="AU53" i="1"/>
  <c r="AU32" i="1"/>
  <c r="AU82" i="1"/>
  <c r="AU6" i="1"/>
  <c r="AU8" i="1"/>
  <c r="AU39" i="1"/>
  <c r="AU51" i="1"/>
  <c r="AU74" i="1"/>
  <c r="AU34" i="1"/>
  <c r="AU43" i="1"/>
  <c r="AU52" i="1"/>
  <c r="AU67" i="1"/>
  <c r="AU64" i="1"/>
  <c r="AU22" i="1"/>
  <c r="AU17" i="1"/>
  <c r="AU14" i="1"/>
  <c r="AU81" i="1"/>
  <c r="V12" i="1"/>
  <c r="S13" i="1" l="1"/>
  <c r="AX3" i="1" s="1"/>
  <c r="AX51" i="1" s="1"/>
  <c r="W12" i="1"/>
  <c r="F6" i="1" s="1"/>
  <c r="E6" i="1"/>
  <c r="AX13" i="1" l="1"/>
  <c r="AX21" i="1"/>
  <c r="AX41" i="1"/>
  <c r="AX6" i="1"/>
  <c r="AW6" i="1" s="1"/>
  <c r="AX29" i="1"/>
  <c r="AX31" i="1"/>
  <c r="AX57" i="1"/>
  <c r="AX27" i="1"/>
  <c r="AX42" i="1"/>
  <c r="AX71" i="1"/>
  <c r="AX36" i="1"/>
  <c r="AX83" i="1"/>
  <c r="AX10" i="1"/>
  <c r="AX23" i="1"/>
  <c r="AX56" i="1"/>
  <c r="AX25" i="1"/>
  <c r="AX18" i="1"/>
  <c r="AX78" i="1"/>
  <c r="AX74" i="1"/>
  <c r="AX24" i="1"/>
  <c r="AX67" i="1"/>
  <c r="AX68" i="1"/>
  <c r="AX35" i="1"/>
  <c r="AX70" i="1"/>
  <c r="AX32" i="1"/>
  <c r="AX11" i="1"/>
  <c r="AX81" i="1"/>
  <c r="AX40" i="1"/>
  <c r="AX77" i="1"/>
  <c r="AX60" i="1"/>
  <c r="AX69" i="1"/>
  <c r="AX7" i="1"/>
  <c r="AX73" i="1"/>
  <c r="AX53" i="1"/>
  <c r="AX54" i="1"/>
  <c r="AX59" i="1"/>
  <c r="AX61" i="1"/>
  <c r="AX64" i="1"/>
  <c r="AX58" i="1"/>
  <c r="AX44" i="1"/>
  <c r="AX22" i="1"/>
  <c r="AX63" i="1"/>
  <c r="AX17" i="1"/>
  <c r="AX76" i="1"/>
  <c r="AX34" i="1"/>
  <c r="AX19" i="1"/>
  <c r="AX48" i="1"/>
  <c r="AX33" i="1"/>
  <c r="AX52" i="1"/>
  <c r="AX28" i="1"/>
  <c r="AX66" i="1"/>
  <c r="AX16" i="1"/>
  <c r="AX30" i="1"/>
  <c r="AX50" i="1"/>
  <c r="AX39" i="1"/>
  <c r="AX20" i="1"/>
  <c r="AX82" i="1"/>
  <c r="AX72" i="1"/>
  <c r="AX8" i="1"/>
  <c r="AX79" i="1"/>
  <c r="AX49" i="1"/>
  <c r="AX12" i="1"/>
  <c r="AX84" i="1"/>
  <c r="AW84" i="1" s="1"/>
  <c r="AX75" i="1"/>
  <c r="AX26" i="1"/>
  <c r="AX47" i="1"/>
  <c r="AX45" i="1"/>
  <c r="AX62" i="1"/>
  <c r="AX46" i="1"/>
  <c r="AX9" i="1"/>
  <c r="AX43" i="1"/>
  <c r="AX38" i="1"/>
  <c r="AX65" i="1"/>
  <c r="AX37" i="1"/>
  <c r="AX80" i="1"/>
  <c r="AX55" i="1"/>
  <c r="AX14" i="1"/>
  <c r="AX15" i="1"/>
  <c r="T13" i="1"/>
  <c r="U13" i="1" s="1"/>
  <c r="V13" i="1" s="1"/>
  <c r="AW7" i="1" l="1"/>
  <c r="AW9" i="1"/>
  <c r="AW13" i="1"/>
  <c r="AW11" i="1"/>
  <c r="AW67" i="1"/>
  <c r="AW12" i="1"/>
  <c r="AW10" i="1"/>
  <c r="AW14" i="1"/>
  <c r="AW8" i="1"/>
  <c r="AW79" i="1"/>
  <c r="AW82" i="1"/>
  <c r="AW55" i="1"/>
  <c r="AW22" i="1"/>
  <c r="AW53" i="1"/>
  <c r="AW64" i="1"/>
  <c r="AW21" i="1"/>
  <c r="AW30" i="1"/>
  <c r="AW58" i="1"/>
  <c r="AW50" i="1"/>
  <c r="AW77" i="1"/>
  <c r="AW71" i="1"/>
  <c r="AW78" i="1"/>
  <c r="AW83" i="1"/>
  <c r="AW68" i="1"/>
  <c r="AW76" i="1"/>
  <c r="AW57" i="1"/>
  <c r="AW43" i="1"/>
  <c r="AW19" i="1"/>
  <c r="AW28" i="1"/>
  <c r="AW16" i="1"/>
  <c r="AW29" i="1"/>
  <c r="AW66" i="1"/>
  <c r="AW72" i="1"/>
  <c r="AW45" i="1"/>
  <c r="AW36" i="1"/>
  <c r="AW52" i="1"/>
  <c r="AW46" i="1"/>
  <c r="AW74" i="1"/>
  <c r="AW49" i="1"/>
  <c r="AW33" i="1"/>
  <c r="AW56" i="1"/>
  <c r="AW48" i="1"/>
  <c r="AW35" i="1"/>
  <c r="AW26" i="1"/>
  <c r="AW75" i="1"/>
  <c r="AW47" i="1"/>
  <c r="AW70" i="1"/>
  <c r="AW34" i="1"/>
  <c r="AW80" i="1"/>
  <c r="AW60" i="1"/>
  <c r="AW73" i="1"/>
  <c r="AW32" i="1"/>
  <c r="AW37" i="1"/>
  <c r="AW51" i="1"/>
  <c r="AW61" i="1"/>
  <c r="AW24" i="1"/>
  <c r="AW65" i="1"/>
  <c r="AW54" i="1"/>
  <c r="AW42" i="1"/>
  <c r="AW18" i="1"/>
  <c r="AW38" i="1"/>
  <c r="AW31" i="1"/>
  <c r="AW62" i="1"/>
  <c r="AW69" i="1"/>
  <c r="AW15" i="1"/>
  <c r="AW40" i="1"/>
  <c r="AW81" i="1"/>
  <c r="AW59" i="1"/>
  <c r="AW63" i="1"/>
  <c r="AW17" i="1"/>
  <c r="AW41" i="1"/>
  <c r="AW25" i="1"/>
  <c r="AW20" i="1"/>
  <c r="AW23" i="1"/>
  <c r="AW39" i="1"/>
  <c r="AW27" i="1"/>
  <c r="AW44" i="1"/>
  <c r="D7" i="1"/>
  <c r="W13" i="1"/>
  <c r="F7" i="1" s="1"/>
  <c r="E7" i="1"/>
  <c r="S14" i="1" l="1"/>
  <c r="T14" i="1" s="1"/>
  <c r="U14" i="1" s="1"/>
  <c r="V14" i="1" s="1"/>
  <c r="W14" i="1" s="1"/>
  <c r="AZ3" i="1" l="1"/>
  <c r="AZ74" i="1" s="1"/>
  <c r="AZ15" i="1" l="1"/>
  <c r="AZ62" i="1"/>
  <c r="AZ23" i="1"/>
  <c r="AZ20" i="1"/>
  <c r="AZ45" i="1"/>
  <c r="AZ79" i="1"/>
  <c r="AZ80" i="1"/>
  <c r="AZ64" i="1"/>
  <c r="AZ31" i="1"/>
  <c r="AZ54" i="1"/>
  <c r="AZ75" i="1"/>
  <c r="AZ30" i="1"/>
  <c r="AZ41" i="1"/>
  <c r="AZ44" i="1"/>
  <c r="AZ50" i="1"/>
  <c r="AZ47" i="1"/>
  <c r="AZ58" i="1"/>
  <c r="AZ70" i="1"/>
  <c r="AZ37" i="1"/>
  <c r="AZ7" i="1"/>
  <c r="AZ56" i="1"/>
  <c r="AZ42" i="1"/>
  <c r="AZ49" i="1"/>
  <c r="AZ13" i="1"/>
  <c r="AZ66" i="1"/>
  <c r="AZ63" i="1"/>
  <c r="AZ6" i="1"/>
  <c r="AZ19" i="1"/>
  <c r="AZ52" i="1"/>
  <c r="AZ16" i="1"/>
  <c r="AZ65" i="1"/>
  <c r="AZ35" i="1"/>
  <c r="AZ34" i="1"/>
  <c r="AZ28" i="1"/>
  <c r="AZ11" i="1"/>
  <c r="AZ25" i="1"/>
  <c r="AZ61" i="1"/>
  <c r="AZ59" i="1"/>
  <c r="AZ18" i="1"/>
  <c r="AZ82" i="1"/>
  <c r="AZ12" i="1"/>
  <c r="AZ73" i="1"/>
  <c r="AZ10" i="1"/>
  <c r="AZ38" i="1"/>
  <c r="AZ36" i="1"/>
  <c r="AZ46" i="1"/>
  <c r="AZ68" i="1"/>
  <c r="AZ32" i="1"/>
  <c r="AZ40" i="1"/>
  <c r="AZ43" i="1"/>
  <c r="AZ27" i="1"/>
  <c r="AZ76" i="1"/>
  <c r="AZ17" i="1"/>
  <c r="AZ9" i="1"/>
  <c r="AZ29" i="1"/>
  <c r="AZ57" i="1"/>
  <c r="AZ55" i="1"/>
  <c r="AZ83" i="1"/>
  <c r="AZ33" i="1"/>
  <c r="AZ81" i="1"/>
  <c r="AZ69" i="1"/>
  <c r="AZ22" i="1"/>
  <c r="AZ48" i="1"/>
  <c r="AZ84" i="1"/>
  <c r="AY84" i="1" s="1"/>
  <c r="AZ21" i="1"/>
  <c r="AZ24" i="1"/>
  <c r="AZ77" i="1"/>
  <c r="AZ71" i="1"/>
  <c r="AZ67" i="1"/>
  <c r="AZ53" i="1"/>
  <c r="AZ78" i="1"/>
  <c r="AZ72" i="1"/>
  <c r="AZ39" i="1"/>
  <c r="AZ8" i="1"/>
  <c r="AZ60" i="1"/>
  <c r="AZ51" i="1"/>
  <c r="AZ14" i="1"/>
  <c r="AZ26" i="1"/>
  <c r="AY38" i="1" l="1"/>
  <c r="AY75" i="1"/>
  <c r="AY16" i="1"/>
  <c r="AY14" i="1"/>
  <c r="AY17" i="1"/>
  <c r="AY12" i="1"/>
  <c r="AY76" i="1"/>
  <c r="AY71" i="1"/>
  <c r="AY53" i="1"/>
  <c r="AY42" i="1"/>
  <c r="AY40" i="1"/>
  <c r="AY41" i="1"/>
  <c r="AY31" i="1"/>
  <c r="AY58" i="1"/>
  <c r="AY22" i="1"/>
  <c r="AY15" i="1"/>
  <c r="AY50" i="1"/>
  <c r="AY10" i="1"/>
  <c r="AY59" i="1"/>
  <c r="AY63" i="1"/>
  <c r="AY39" i="1"/>
  <c r="AY30" i="1"/>
  <c r="AY55" i="1"/>
  <c r="AY21" i="1"/>
  <c r="AY52" i="1"/>
  <c r="AY82" i="1"/>
  <c r="AY77" i="1"/>
  <c r="AY69" i="1"/>
  <c r="AY61" i="1"/>
  <c r="AY62" i="1"/>
  <c r="AY81" i="1"/>
  <c r="AY13" i="1"/>
  <c r="AY28" i="1"/>
  <c r="AY51" i="1"/>
  <c r="AY60" i="1"/>
  <c r="AY35" i="1"/>
  <c r="AY8" i="1"/>
  <c r="AY43" i="1"/>
  <c r="AY26" i="1"/>
  <c r="AY24" i="1"/>
  <c r="AY83" i="1"/>
  <c r="AY73" i="1"/>
  <c r="AY70" i="1"/>
  <c r="AY79" i="1"/>
  <c r="AY33" i="1"/>
  <c r="AY18" i="1"/>
  <c r="AY19" i="1"/>
  <c r="AY46" i="1"/>
  <c r="AY32" i="1"/>
  <c r="AY64" i="1"/>
  <c r="AY49" i="1"/>
  <c r="AY23" i="1"/>
  <c r="AY6" i="1"/>
  <c r="AY66" i="1"/>
  <c r="AY67" i="1"/>
  <c r="AY78" i="1"/>
  <c r="AY9" i="1"/>
  <c r="AY65" i="1"/>
  <c r="AY36" i="1"/>
  <c r="AY57" i="1"/>
  <c r="AY54" i="1"/>
  <c r="AY34" i="1"/>
  <c r="AY29" i="1"/>
  <c r="AY7" i="1"/>
  <c r="AY44" i="1"/>
  <c r="AY56" i="1"/>
  <c r="AY27" i="1"/>
  <c r="AY47" i="1"/>
  <c r="AY72" i="1"/>
  <c r="AY25" i="1"/>
  <c r="AY48" i="1"/>
  <c r="AY68" i="1"/>
  <c r="AY45" i="1"/>
  <c r="AY80" i="1"/>
  <c r="AY20" i="1"/>
  <c r="AY37" i="1"/>
  <c r="AY74" i="1"/>
  <c r="AY11" i="1"/>
  <c r="S15" i="1" l="1"/>
  <c r="T15" i="1" s="1"/>
  <c r="U15" i="1" s="1"/>
  <c r="V15" i="1" s="1"/>
  <c r="W15" i="1" s="1"/>
  <c r="BB3" i="1" l="1"/>
  <c r="BB83" i="1" s="1"/>
  <c r="BB15" i="1" l="1"/>
  <c r="BB52" i="1"/>
  <c r="BB47" i="1"/>
  <c r="BB66" i="1"/>
  <c r="BB31" i="1"/>
  <c r="BB70" i="1"/>
  <c r="BB74" i="1"/>
  <c r="BB10" i="1"/>
  <c r="BB61" i="1"/>
  <c r="BB12" i="1"/>
  <c r="BB42" i="1"/>
  <c r="BB40" i="1"/>
  <c r="BB68" i="1"/>
  <c r="BB28" i="1"/>
  <c r="BB81" i="1"/>
  <c r="BB24" i="1"/>
  <c r="BB14" i="1"/>
  <c r="BB9" i="1"/>
  <c r="BB82" i="1"/>
  <c r="BB65" i="1"/>
  <c r="BB20" i="1"/>
  <c r="BB26" i="1"/>
  <c r="BB84" i="1"/>
  <c r="BA84" i="1" s="1"/>
  <c r="BB48" i="1"/>
  <c r="BB45" i="1"/>
  <c r="BB56" i="1"/>
  <c r="BB41" i="1"/>
  <c r="BB58" i="1"/>
  <c r="BB50" i="1"/>
  <c r="BB62" i="1"/>
  <c r="BB22" i="1"/>
  <c r="BB49" i="1"/>
  <c r="BB38" i="1"/>
  <c r="BB17" i="1"/>
  <c r="BB37" i="1"/>
  <c r="BB75" i="1"/>
  <c r="BB30" i="1"/>
  <c r="BB51" i="1"/>
  <c r="BB11" i="1"/>
  <c r="BB36" i="1"/>
  <c r="BB21" i="1"/>
  <c r="BB57" i="1"/>
  <c r="BB54" i="1"/>
  <c r="BB55" i="1"/>
  <c r="BB63" i="1"/>
  <c r="BB18" i="1"/>
  <c r="BB71" i="1"/>
  <c r="BB76" i="1"/>
  <c r="BB35" i="1"/>
  <c r="BB33" i="1"/>
  <c r="BB44" i="1"/>
  <c r="BB69" i="1"/>
  <c r="BB23" i="1"/>
  <c r="BB34" i="1"/>
  <c r="BB29" i="1"/>
  <c r="BB27" i="1"/>
  <c r="BB6" i="1"/>
  <c r="BA6" i="1" s="1"/>
  <c r="BB19" i="1"/>
  <c r="BB80" i="1"/>
  <c r="BB64" i="1"/>
  <c r="BB79" i="1"/>
  <c r="BB53" i="1"/>
  <c r="BB60" i="1"/>
  <c r="BB25" i="1"/>
  <c r="BB13" i="1"/>
  <c r="BB78" i="1"/>
  <c r="BB7" i="1"/>
  <c r="BB67" i="1"/>
  <c r="BB32" i="1"/>
  <c r="BB73" i="1"/>
  <c r="BB8" i="1"/>
  <c r="BB43" i="1"/>
  <c r="BB72" i="1"/>
  <c r="BB77" i="1"/>
  <c r="BB59" i="1"/>
  <c r="BB39" i="1"/>
  <c r="BB46" i="1"/>
  <c r="BB16" i="1"/>
  <c r="BA8" i="1" l="1"/>
  <c r="BA7" i="1"/>
  <c r="BA28" i="1"/>
  <c r="BA15" i="1"/>
  <c r="BA11" i="1"/>
  <c r="BA10" i="1"/>
  <c r="BA12" i="1"/>
  <c r="BA14" i="1"/>
  <c r="BA13" i="1"/>
  <c r="BA9" i="1"/>
  <c r="BA32" i="1"/>
  <c r="BA38" i="1"/>
  <c r="BA33" i="1"/>
  <c r="BA24" i="1"/>
  <c r="BA21" i="1"/>
  <c r="BA82" i="1"/>
  <c r="BA23" i="1"/>
  <c r="BA81" i="1"/>
  <c r="BA16" i="1"/>
  <c r="BA67" i="1"/>
  <c r="BA18" i="1"/>
  <c r="BA22" i="1"/>
  <c r="BA26" i="1"/>
  <c r="BA57" i="1"/>
  <c r="BA36" i="1"/>
  <c r="BA31" i="1"/>
  <c r="BA71" i="1"/>
  <c r="BA19" i="1"/>
  <c r="BA30" i="1"/>
  <c r="BA34" i="1"/>
  <c r="BA50" i="1"/>
  <c r="BA37" i="1"/>
  <c r="BA29" i="1"/>
  <c r="BA25" i="1"/>
  <c r="BA72" i="1"/>
  <c r="BA20" i="1"/>
  <c r="BA35" i="1"/>
  <c r="BA27" i="1"/>
  <c r="BA17" i="1"/>
  <c r="BA65" i="1"/>
  <c r="BA68" i="1"/>
  <c r="BA55" i="1"/>
  <c r="BA63" i="1"/>
  <c r="BA75" i="1"/>
  <c r="BA76" i="1"/>
  <c r="BA45" i="1"/>
  <c r="BA78" i="1"/>
  <c r="BA56" i="1"/>
  <c r="BA53" i="1"/>
  <c r="BA39" i="1"/>
  <c r="BA52" i="1"/>
  <c r="BA59" i="1"/>
  <c r="BA74" i="1"/>
  <c r="BA58" i="1"/>
  <c r="BA77" i="1"/>
  <c r="BA47" i="1"/>
  <c r="BA40" i="1"/>
  <c r="BA69" i="1"/>
  <c r="BA66" i="1"/>
  <c r="BA62" i="1"/>
  <c r="BA79" i="1"/>
  <c r="BA46" i="1"/>
  <c r="BA54" i="1"/>
  <c r="BA83" i="1"/>
  <c r="BA73" i="1"/>
  <c r="BA80" i="1"/>
  <c r="BA70" i="1"/>
  <c r="BA48" i="1"/>
  <c r="BA51" i="1"/>
  <c r="BA42" i="1"/>
  <c r="BA61" i="1"/>
  <c r="BA49" i="1"/>
  <c r="BA60" i="1"/>
  <c r="BA64" i="1"/>
  <c r="BA44" i="1"/>
  <c r="BA41" i="1"/>
  <c r="BA43" i="1"/>
  <c r="S16" i="1" l="1"/>
  <c r="BD3" i="1" s="1"/>
  <c r="BD61" i="1" s="1"/>
  <c r="BD8" i="1" l="1"/>
  <c r="BD42" i="1"/>
  <c r="BD36" i="1"/>
  <c r="BD21" i="1"/>
  <c r="BD10" i="1"/>
  <c r="BD72" i="1"/>
  <c r="BD83" i="1"/>
  <c r="BD57" i="1"/>
  <c r="BD66" i="1"/>
  <c r="BD23" i="1"/>
  <c r="BD62" i="1"/>
  <c r="BD11" i="1"/>
  <c r="BD26" i="1"/>
  <c r="BD47" i="1"/>
  <c r="BD64" i="1"/>
  <c r="BD18" i="1"/>
  <c r="BD34" i="1"/>
  <c r="BD58" i="1"/>
  <c r="BD74" i="1"/>
  <c r="BD40" i="1"/>
  <c r="BD81" i="1"/>
  <c r="BD48" i="1"/>
  <c r="BD27" i="1"/>
  <c r="BD31" i="1"/>
  <c r="BD15" i="1"/>
  <c r="BD20" i="1"/>
  <c r="BD30" i="1"/>
  <c r="BD43" i="1"/>
  <c r="BD73" i="1"/>
  <c r="BD13" i="1"/>
  <c r="BD41" i="1"/>
  <c r="BD80" i="1"/>
  <c r="BD50" i="1"/>
  <c r="BD75" i="1"/>
  <c r="BD52" i="1"/>
  <c r="BD59" i="1"/>
  <c r="BD14" i="1"/>
  <c r="BD67" i="1"/>
  <c r="BD60" i="1"/>
  <c r="BD39" i="1"/>
  <c r="BD78" i="1"/>
  <c r="BD12" i="1"/>
  <c r="BD38" i="1"/>
  <c r="BD55" i="1"/>
  <c r="BD37" i="1"/>
  <c r="BD7" i="1"/>
  <c r="BD45" i="1"/>
  <c r="BD9" i="1"/>
  <c r="BD76" i="1"/>
  <c r="BD56" i="1"/>
  <c r="BD35" i="1"/>
  <c r="BD17" i="1"/>
  <c r="BD32" i="1"/>
  <c r="BD63" i="1"/>
  <c r="BD71" i="1"/>
  <c r="BD6" i="1"/>
  <c r="BC6" i="1" s="1"/>
  <c r="BD46" i="1"/>
  <c r="BD28" i="1"/>
  <c r="BD68" i="1"/>
  <c r="BD69" i="1"/>
  <c r="BD82" i="1"/>
  <c r="BD33" i="1"/>
  <c r="BD22" i="1"/>
  <c r="BD77" i="1"/>
  <c r="BD25" i="1"/>
  <c r="BD49" i="1"/>
  <c r="BD79" i="1"/>
  <c r="BD16" i="1"/>
  <c r="BD54" i="1"/>
  <c r="BD51" i="1"/>
  <c r="BD53" i="1"/>
  <c r="BD19" i="1"/>
  <c r="BD44" i="1"/>
  <c r="BD84" i="1"/>
  <c r="BC84" i="1" s="1"/>
  <c r="BD29" i="1"/>
  <c r="BD24" i="1"/>
  <c r="BD70" i="1"/>
  <c r="BD65" i="1"/>
  <c r="T16" i="1"/>
  <c r="U16" i="1" s="1"/>
  <c r="V16" i="1" s="1"/>
  <c r="W16" i="1" s="1"/>
  <c r="BC7" i="1" l="1"/>
  <c r="BC8" i="1"/>
  <c r="BC13" i="1"/>
  <c r="BC16" i="1"/>
  <c r="BC14" i="1"/>
  <c r="BC9" i="1"/>
  <c r="BC11" i="1"/>
  <c r="BC15" i="1"/>
  <c r="BC10" i="1"/>
  <c r="BC12" i="1"/>
  <c r="BC79" i="1"/>
  <c r="BC19" i="1"/>
  <c r="BC44" i="1"/>
  <c r="BC18" i="1"/>
  <c r="BC54" i="1"/>
  <c r="BC29" i="1"/>
  <c r="BC20" i="1"/>
  <c r="BC17" i="1"/>
  <c r="BC50" i="1"/>
  <c r="BC70" i="1"/>
  <c r="BC83" i="1"/>
  <c r="BC21" i="1"/>
  <c r="BC23" i="1"/>
  <c r="BC22" i="1"/>
  <c r="BC28" i="1"/>
  <c r="BC32" i="1"/>
  <c r="BC48" i="1"/>
  <c r="BC65" i="1"/>
  <c r="BC66" i="1"/>
  <c r="BC74" i="1"/>
  <c r="BC68" i="1"/>
  <c r="BC59" i="1"/>
  <c r="BC63" i="1"/>
  <c r="BC40" i="1"/>
  <c r="BC25" i="1"/>
  <c r="BC75" i="1"/>
  <c r="BC61" i="1"/>
  <c r="BC42" i="1"/>
  <c r="BC71" i="1"/>
  <c r="BC56" i="1"/>
  <c r="BC31" i="1"/>
  <c r="BC43" i="1"/>
  <c r="BC52" i="1"/>
  <c r="BC57" i="1"/>
  <c r="BC82" i="1"/>
  <c r="BC46" i="1"/>
  <c r="BC64" i="1"/>
  <c r="BC53" i="1"/>
  <c r="BC55" i="1"/>
  <c r="BC81" i="1"/>
  <c r="BC62" i="1"/>
  <c r="BC73" i="1"/>
  <c r="BC45" i="1"/>
  <c r="BC60" i="1"/>
  <c r="BC34" i="1"/>
  <c r="BC41" i="1"/>
  <c r="BC39" i="1"/>
  <c r="BC37" i="1"/>
  <c r="BC72" i="1"/>
  <c r="BC38" i="1"/>
  <c r="BC27" i="1"/>
  <c r="BC49" i="1"/>
  <c r="BC80" i="1"/>
  <c r="BC36" i="1"/>
  <c r="BC24" i="1"/>
  <c r="BC51" i="1"/>
  <c r="BC58" i="1"/>
  <c r="BC33" i="1"/>
  <c r="BC77" i="1"/>
  <c r="BC67" i="1"/>
  <c r="BC35" i="1"/>
  <c r="BC69" i="1"/>
  <c r="BC47" i="1"/>
  <c r="BC78" i="1"/>
  <c r="BC76" i="1"/>
  <c r="BC26" i="1"/>
  <c r="BC30" i="1"/>
  <c r="S17" i="1" l="1"/>
  <c r="T17" i="1" s="1"/>
  <c r="U17" i="1" s="1"/>
  <c r="V17" i="1" s="1"/>
  <c r="W17" i="1" s="1"/>
  <c r="BF3" i="1" l="1"/>
  <c r="BF47" i="1" s="1"/>
  <c r="BF40" i="1" l="1"/>
  <c r="BF32" i="1"/>
  <c r="BF54" i="1"/>
  <c r="BF20" i="1"/>
  <c r="BF52" i="1"/>
  <c r="BF70" i="1"/>
  <c r="BF24" i="1"/>
  <c r="BF51" i="1"/>
  <c r="BF44" i="1"/>
  <c r="BF36" i="1"/>
  <c r="BF72" i="1"/>
  <c r="BF22" i="1"/>
  <c r="BF58" i="1"/>
  <c r="BF56" i="1"/>
  <c r="BF31" i="1"/>
  <c r="BF45" i="1"/>
  <c r="BF59" i="1"/>
  <c r="BF33" i="1"/>
  <c r="BF57" i="1"/>
  <c r="BF63" i="1"/>
  <c r="BF76" i="1"/>
  <c r="BF48" i="1"/>
  <c r="BF17" i="1"/>
  <c r="BF82" i="1"/>
  <c r="BF29" i="1"/>
  <c r="BF75" i="1"/>
  <c r="BF9" i="1"/>
  <c r="BF68" i="1"/>
  <c r="BF84" i="1"/>
  <c r="BE84" i="1" s="1"/>
  <c r="BF25" i="1"/>
  <c r="BF64" i="1"/>
  <c r="BF6" i="1"/>
  <c r="BE6" i="1" s="1"/>
  <c r="BF19" i="1"/>
  <c r="BF83" i="1"/>
  <c r="BF28" i="1"/>
  <c r="BF37" i="1"/>
  <c r="BF34" i="1"/>
  <c r="BF53" i="1"/>
  <c r="BF61" i="1"/>
  <c r="BF71" i="1"/>
  <c r="BF12" i="1"/>
  <c r="BF69" i="1"/>
  <c r="BF35" i="1"/>
  <c r="BF38" i="1"/>
  <c r="BF79" i="1"/>
  <c r="BF23" i="1"/>
  <c r="BF49" i="1"/>
  <c r="BF26" i="1"/>
  <c r="BF21" i="1"/>
  <c r="BF78" i="1"/>
  <c r="BF73" i="1"/>
  <c r="BF16" i="1"/>
  <c r="BF66" i="1"/>
  <c r="BF42" i="1"/>
  <c r="BF60" i="1"/>
  <c r="BF11" i="1"/>
  <c r="BF74" i="1"/>
  <c r="BF55" i="1"/>
  <c r="BF8" i="1"/>
  <c r="BF39" i="1"/>
  <c r="BF77" i="1"/>
  <c r="BF62" i="1"/>
  <c r="BF15" i="1"/>
  <c r="BF46" i="1"/>
  <c r="BF41" i="1"/>
  <c r="BF80" i="1"/>
  <c r="BF7" i="1"/>
  <c r="BF81" i="1"/>
  <c r="BF43" i="1"/>
  <c r="BF13" i="1"/>
  <c r="BF18" i="1"/>
  <c r="BF14" i="1"/>
  <c r="BF67" i="1"/>
  <c r="BF30" i="1"/>
  <c r="BF50" i="1"/>
  <c r="BF65" i="1"/>
  <c r="BF10" i="1"/>
  <c r="BF27" i="1"/>
  <c r="BE7" i="1" l="1"/>
  <c r="BE10" i="1"/>
  <c r="BE65" i="1"/>
  <c r="BE50" i="1"/>
  <c r="BE71" i="1"/>
  <c r="BE46" i="1"/>
  <c r="BE15" i="1"/>
  <c r="BE79" i="1"/>
  <c r="BE36" i="1"/>
  <c r="BE77" i="1"/>
  <c r="BE67" i="1"/>
  <c r="BE39" i="1"/>
  <c r="BE18" i="1"/>
  <c r="BE42" i="1"/>
  <c r="BE30" i="1"/>
  <c r="BE59" i="1"/>
  <c r="BE14" i="1"/>
  <c r="BE37" i="1"/>
  <c r="BE13" i="1"/>
  <c r="BE55" i="1"/>
  <c r="BE74" i="1"/>
  <c r="BE38" i="1"/>
  <c r="BE27" i="1"/>
  <c r="BE61" i="1"/>
  <c r="BE29" i="1"/>
  <c r="BE49" i="1"/>
  <c r="BE21" i="1"/>
  <c r="BE53" i="1"/>
  <c r="BE80" i="1"/>
  <c r="BE62" i="1"/>
  <c r="BE34" i="1"/>
  <c r="BE51" i="1"/>
  <c r="BE23" i="1"/>
  <c r="BE60" i="1"/>
  <c r="BE64" i="1"/>
  <c r="BE73" i="1"/>
  <c r="BE72" i="1"/>
  <c r="BE35" i="1"/>
  <c r="BE32" i="1"/>
  <c r="BE9" i="1"/>
  <c r="BE41" i="1"/>
  <c r="BE31" i="1"/>
  <c r="BE70" i="1"/>
  <c r="BE45" i="1"/>
  <c r="BE47" i="1"/>
  <c r="BE43" i="1"/>
  <c r="BE8" i="1"/>
  <c r="BE48" i="1"/>
  <c r="BE83" i="1"/>
  <c r="BE12" i="1"/>
  <c r="BE75" i="1"/>
  <c r="BE76" i="1"/>
  <c r="BE17" i="1"/>
  <c r="BE40" i="1"/>
  <c r="BE78" i="1"/>
  <c r="BE28" i="1"/>
  <c r="BE19" i="1"/>
  <c r="BE81" i="1"/>
  <c r="BE24" i="1"/>
  <c r="BE57" i="1"/>
  <c r="BE63" i="1"/>
  <c r="BE33" i="1"/>
  <c r="BE56" i="1"/>
  <c r="BE52" i="1"/>
  <c r="BE58" i="1"/>
  <c r="BE69" i="1"/>
  <c r="BE68" i="1"/>
  <c r="BE26" i="1"/>
  <c r="BE11" i="1"/>
  <c r="BE66" i="1"/>
  <c r="BE54" i="1"/>
  <c r="BE25" i="1"/>
  <c r="BE82" i="1"/>
  <c r="BE44" i="1"/>
  <c r="BE22" i="1"/>
  <c r="BE16" i="1"/>
  <c r="BE20" i="1"/>
  <c r="S18" i="1" l="1"/>
  <c r="T18" i="1" s="1"/>
  <c r="U18" i="1" s="1"/>
  <c r="V18" i="1" s="1"/>
  <c r="W18" i="1" s="1"/>
</calcChain>
</file>

<file path=xl/sharedStrings.xml><?xml version="1.0" encoding="utf-8"?>
<sst xmlns="http://schemas.openxmlformats.org/spreadsheetml/2006/main" count="437" uniqueCount="340">
  <si>
    <t>順2</t>
    <rPh sb="0" eb="1">
      <t>ジュン</t>
    </rPh>
    <phoneticPr fontId="1"/>
  </si>
  <si>
    <t>数値2</t>
    <rPh sb="0" eb="2">
      <t>スウチ</t>
    </rPh>
    <phoneticPr fontId="1"/>
  </si>
  <si>
    <t>№</t>
    <phoneticPr fontId="1"/>
  </si>
  <si>
    <t>重複1</t>
    <rPh sb="0" eb="2">
      <t>チョウフク</t>
    </rPh>
    <phoneticPr fontId="1"/>
  </si>
  <si>
    <t>順1</t>
    <rPh sb="0" eb="1">
      <t>ジュン</t>
    </rPh>
    <phoneticPr fontId="1"/>
  </si>
  <si>
    <t>数値1</t>
    <rPh sb="0" eb="2">
      <t>スウチ</t>
    </rPh>
    <phoneticPr fontId="1"/>
  </si>
  <si>
    <t>重複2</t>
    <rPh sb="0" eb="2">
      <t>チョウフク</t>
    </rPh>
    <phoneticPr fontId="1"/>
  </si>
  <si>
    <t>重複3</t>
    <rPh sb="0" eb="2">
      <t>チョウフク</t>
    </rPh>
    <phoneticPr fontId="1"/>
  </si>
  <si>
    <t>重複4</t>
    <rPh sb="0" eb="2">
      <t>チョウフク</t>
    </rPh>
    <phoneticPr fontId="1"/>
  </si>
  <si>
    <t>重複5</t>
    <rPh sb="0" eb="2">
      <t>チョウフク</t>
    </rPh>
    <phoneticPr fontId="1"/>
  </si>
  <si>
    <t>重複6</t>
    <rPh sb="0" eb="2">
      <t>チョウフク</t>
    </rPh>
    <phoneticPr fontId="1"/>
  </si>
  <si>
    <t>重複7</t>
    <rPh sb="0" eb="2">
      <t>チョウフク</t>
    </rPh>
    <phoneticPr fontId="1"/>
  </si>
  <si>
    <t>重複8</t>
    <rPh sb="0" eb="2">
      <t>チョウフク</t>
    </rPh>
    <phoneticPr fontId="1"/>
  </si>
  <si>
    <t>重複9</t>
    <rPh sb="0" eb="2">
      <t>チョウフク</t>
    </rPh>
    <phoneticPr fontId="1"/>
  </si>
  <si>
    <t>順3</t>
    <rPh sb="0" eb="1">
      <t>ジュン</t>
    </rPh>
    <phoneticPr fontId="1"/>
  </si>
  <si>
    <t>数値3</t>
    <rPh sb="0" eb="2">
      <t>スウチ</t>
    </rPh>
    <phoneticPr fontId="1"/>
  </si>
  <si>
    <t>順4</t>
    <rPh sb="0" eb="1">
      <t>ジュン</t>
    </rPh>
    <phoneticPr fontId="1"/>
  </si>
  <si>
    <t>数値4</t>
    <rPh sb="0" eb="2">
      <t>スウチ</t>
    </rPh>
    <phoneticPr fontId="1"/>
  </si>
  <si>
    <t>順5</t>
    <rPh sb="0" eb="1">
      <t>ジュン</t>
    </rPh>
    <phoneticPr fontId="1"/>
  </si>
  <si>
    <t>数値5</t>
    <rPh sb="0" eb="2">
      <t>スウチ</t>
    </rPh>
    <phoneticPr fontId="1"/>
  </si>
  <si>
    <t>順6</t>
    <rPh sb="0" eb="1">
      <t>ジュン</t>
    </rPh>
    <phoneticPr fontId="1"/>
  </si>
  <si>
    <t>数値6</t>
    <rPh sb="0" eb="2">
      <t>スウチ</t>
    </rPh>
    <phoneticPr fontId="1"/>
  </si>
  <si>
    <t>順7</t>
    <rPh sb="0" eb="1">
      <t>ジュン</t>
    </rPh>
    <phoneticPr fontId="1"/>
  </si>
  <si>
    <t>数値7</t>
    <rPh sb="0" eb="2">
      <t>スウチ</t>
    </rPh>
    <phoneticPr fontId="1"/>
  </si>
  <si>
    <t>順8</t>
    <rPh sb="0" eb="1">
      <t>ジュン</t>
    </rPh>
    <phoneticPr fontId="1"/>
  </si>
  <si>
    <t>数値8</t>
    <rPh sb="0" eb="2">
      <t>スウチ</t>
    </rPh>
    <phoneticPr fontId="1"/>
  </si>
  <si>
    <t>順9</t>
    <rPh sb="0" eb="1">
      <t>ジュン</t>
    </rPh>
    <phoneticPr fontId="1"/>
  </si>
  <si>
    <t>数値9</t>
    <rPh sb="0" eb="2">
      <t>スウチ</t>
    </rPh>
    <phoneticPr fontId="1"/>
  </si>
  <si>
    <t>順10</t>
    <rPh sb="0" eb="1">
      <t>ジュン</t>
    </rPh>
    <phoneticPr fontId="1"/>
  </si>
  <si>
    <t>数値10</t>
    <rPh sb="0" eb="2">
      <t>スウチ</t>
    </rPh>
    <phoneticPr fontId="1"/>
  </si>
  <si>
    <t>左端追加</t>
    <rPh sb="0" eb="1">
      <t>ヒダリ</t>
    </rPh>
    <rPh sb="1" eb="2">
      <t>ハシ</t>
    </rPh>
    <rPh sb="2" eb="4">
      <t>ツイカ</t>
    </rPh>
    <phoneticPr fontId="1"/>
  </si>
  <si>
    <t>検索</t>
    <rPh sb="0" eb="2">
      <t>ケンサク</t>
    </rPh>
    <phoneticPr fontId="1"/>
  </si>
  <si>
    <t>番号</t>
    <rPh sb="0" eb="2">
      <t>バンゴウ</t>
    </rPh>
    <phoneticPr fontId="1"/>
  </si>
  <si>
    <t>最小</t>
    <rPh sb="0" eb="2">
      <t>サイショウ</t>
    </rPh>
    <phoneticPr fontId="1"/>
  </si>
  <si>
    <t>最大</t>
    <rPh sb="0" eb="2">
      <t>サイダイ</t>
    </rPh>
    <phoneticPr fontId="1"/>
  </si>
  <si>
    <t>個数</t>
    <rPh sb="0" eb="2">
      <t>コスウ</t>
    </rPh>
    <phoneticPr fontId="1"/>
  </si>
  <si>
    <t>タロット</t>
    <phoneticPr fontId="1"/>
  </si>
  <si>
    <t>カード名</t>
    <rPh sb="3" eb="4">
      <t>メイ</t>
    </rPh>
    <phoneticPr fontId="1"/>
  </si>
  <si>
    <t>正位置</t>
    <rPh sb="1" eb="3">
      <t>イチ</t>
    </rPh>
    <phoneticPr fontId="1"/>
  </si>
  <si>
    <t>逆位置</t>
    <rPh sb="0" eb="3">
      <t>ギャクイチ</t>
    </rPh>
    <phoneticPr fontId="1"/>
  </si>
  <si>
    <t>意味・暗示</t>
    <rPh sb="0" eb="2">
      <t>イミ</t>
    </rPh>
    <rPh sb="3" eb="5">
      <t>アンジ</t>
    </rPh>
    <phoneticPr fontId="1"/>
  </si>
  <si>
    <t>愚者：フール</t>
  </si>
  <si>
    <t>魔術師：マジシャン</t>
  </si>
  <si>
    <t>女教皇：ハイプリーステス</t>
  </si>
  <si>
    <t>女帝：エンプレス</t>
  </si>
  <si>
    <t>皇帝：エンペラー</t>
  </si>
  <si>
    <t>法王：ハイエロファント</t>
  </si>
  <si>
    <t>恋人：ラバーズ</t>
  </si>
  <si>
    <t>戦車：チャリオット</t>
  </si>
  <si>
    <t>力：ストレングス</t>
  </si>
  <si>
    <t>隠者：ハーミット</t>
  </si>
  <si>
    <t>運命の輪：ホイール・オブ・フォーチュン</t>
  </si>
  <si>
    <t>正義：ジャスティス</t>
  </si>
  <si>
    <t>吊し人：ハングドマン</t>
  </si>
  <si>
    <t>死神：デス</t>
  </si>
  <si>
    <t>節制：テンペランス</t>
  </si>
  <si>
    <t>悪魔：デビル</t>
  </si>
  <si>
    <t>塔：タワー</t>
  </si>
  <si>
    <t>星：スター</t>
  </si>
  <si>
    <t>月：ムーン</t>
  </si>
  <si>
    <t>太陽：サン</t>
  </si>
  <si>
    <t>審判：ジャッジメント</t>
  </si>
  <si>
    <t>世界：ワールド</t>
  </si>
  <si>
    <t>方向</t>
    <rPh sb="0" eb="2">
      <t>ホウコウ</t>
    </rPh>
    <phoneticPr fontId="1"/>
  </si>
  <si>
    <t>棒：ワンドのエース</t>
  </si>
  <si>
    <t>棒：ワンドの２</t>
  </si>
  <si>
    <t>棒：ワンドの３</t>
  </si>
  <si>
    <t>棒：ワンドの４</t>
  </si>
  <si>
    <t>棒：ワンドの５</t>
  </si>
  <si>
    <t>棒：ワンドの６</t>
  </si>
  <si>
    <t>棒：ワンドの７</t>
  </si>
  <si>
    <t>棒：ワンドの８</t>
  </si>
  <si>
    <t>棒：ワンドの９</t>
  </si>
  <si>
    <t>棒：ワンドの１０</t>
  </si>
  <si>
    <t>棒：ワンドのペイジ</t>
  </si>
  <si>
    <t>棒：ワンドのナイト</t>
  </si>
  <si>
    <t>棒：ワンドのクイーン</t>
  </si>
  <si>
    <t>棒：ワンドのキング</t>
  </si>
  <si>
    <t>金貨：ペンタクルのエース</t>
  </si>
  <si>
    <t>金貨：ペンタクルの２</t>
  </si>
  <si>
    <t>金貨：ペンタクルの３</t>
  </si>
  <si>
    <t>金貨：ペンタクルの４</t>
  </si>
  <si>
    <t>金貨：ペンタクルの５</t>
  </si>
  <si>
    <t>金貨：ペンタクルの６</t>
  </si>
  <si>
    <t>金貨：ペンタクルの７</t>
  </si>
  <si>
    <t>金貨：ペンタクルの８</t>
  </si>
  <si>
    <t>金貨：ペンタクルの９</t>
  </si>
  <si>
    <t>金貨：ペンタクルの１０</t>
  </si>
  <si>
    <t>金貨：ペンタクルのペイジ</t>
  </si>
  <si>
    <t>金貨：ペンタクルのナイト</t>
  </si>
  <si>
    <t>金貨：ペンタクルのクイーン</t>
  </si>
  <si>
    <t>金貨：ペンタクルのキング</t>
  </si>
  <si>
    <t>剣：ソードのエース</t>
  </si>
  <si>
    <t>剣：ソードの２</t>
  </si>
  <si>
    <t>剣：ソードの３</t>
  </si>
  <si>
    <t>剣：ソードの４</t>
  </si>
  <si>
    <t>剣：ソードの５</t>
  </si>
  <si>
    <t>剣：ソードの６</t>
  </si>
  <si>
    <t>剣：ソードの７</t>
  </si>
  <si>
    <t>剣：ソードの８</t>
  </si>
  <si>
    <t>剣：ソードの９</t>
  </si>
  <si>
    <t>剣：ソードの１０</t>
  </si>
  <si>
    <t>剣：ソードのペイジ</t>
  </si>
  <si>
    <t>剣：ソードのナイト</t>
  </si>
  <si>
    <t>剣：ソードのクイーン</t>
  </si>
  <si>
    <t>剣：ソードのキング</t>
  </si>
  <si>
    <t>聖杯：カップのエース</t>
  </si>
  <si>
    <t>聖杯：カップの２</t>
  </si>
  <si>
    <t>聖杯：カップの３</t>
  </si>
  <si>
    <t>聖杯：カップの４</t>
  </si>
  <si>
    <t>聖杯：カップの５</t>
  </si>
  <si>
    <t>聖杯：カップの６</t>
  </si>
  <si>
    <t>聖杯：カップの７</t>
  </si>
  <si>
    <t>聖杯：カップの８</t>
  </si>
  <si>
    <t>聖杯：カップの９</t>
  </si>
  <si>
    <t>聖杯：カップの１０</t>
  </si>
  <si>
    <t>聖杯：カップのペイジ</t>
  </si>
  <si>
    <t>聖杯：カップのナイト</t>
  </si>
  <si>
    <t>聖杯：カップのクイーン</t>
  </si>
  <si>
    <t>聖杯：カップのキング</t>
  </si>
  <si>
    <t>種類</t>
    <rPh sb="0" eb="2">
      <t>シュルイ</t>
    </rPh>
    <phoneticPr fontId="1"/>
  </si>
  <si>
    <t>大アルカナ</t>
    <rPh sb="0" eb="1">
      <t>ダイ</t>
    </rPh>
    <phoneticPr fontId="1"/>
  </si>
  <si>
    <t>小アルカナ</t>
    <rPh sb="0" eb="1">
      <t>ショウ</t>
    </rPh>
    <phoneticPr fontId="1"/>
  </si>
  <si>
    <t>目標を見失う・無関心になる・やる気の喪失・方法や方向の迷走</t>
    <rPh sb="7" eb="10">
      <t>ムカンシン</t>
    </rPh>
    <rPh sb="16" eb="17">
      <t>キ</t>
    </rPh>
    <rPh sb="18" eb="20">
      <t>ソウシツ</t>
    </rPh>
    <rPh sb="21" eb="23">
      <t>ホウホウ</t>
    </rPh>
    <rPh sb="24" eb="26">
      <t>ホウコウ</t>
    </rPh>
    <rPh sb="27" eb="29">
      <t>メイソウ</t>
    </rPh>
    <phoneticPr fontId="1"/>
  </si>
  <si>
    <t>順番</t>
    <rPh sb="0" eb="1">
      <t>ジュン</t>
    </rPh>
    <rPh sb="1" eb="2">
      <t>バン</t>
    </rPh>
    <phoneticPr fontId="1"/>
  </si>
  <si>
    <t>新目標・元気・達成の意志・情熱的・やる気・挑戦の機会・アイデアの閃き</t>
    <rPh sb="4" eb="6">
      <t>ゲンキ</t>
    </rPh>
    <rPh sb="15" eb="16">
      <t>テキ</t>
    </rPh>
    <rPh sb="19" eb="20">
      <t>キ</t>
    </rPh>
    <rPh sb="24" eb="26">
      <t>キカイ</t>
    </rPh>
    <rPh sb="32" eb="33">
      <t>ヒラメ</t>
    </rPh>
    <phoneticPr fontId="2"/>
  </si>
  <si>
    <t>高い目標へ挑戦・勇気が湧く・次の展開が近い・野心</t>
    <rPh sb="5" eb="7">
      <t>チョウセン</t>
    </rPh>
    <rPh sb="19" eb="20">
      <t>チカ</t>
    </rPh>
    <rPh sb="22" eb="24">
      <t>ヤシン</t>
    </rPh>
    <phoneticPr fontId="2"/>
  </si>
  <si>
    <t>朗報・期待高・前向き・協力を得られる・幸先のよい出発</t>
    <rPh sb="0" eb="2">
      <t>ロウホウ</t>
    </rPh>
    <rPh sb="24" eb="26">
      <t>シュッパツ</t>
    </rPh>
    <phoneticPr fontId="2"/>
  </si>
  <si>
    <t>前途多難・企画の中断・焦りが生まれる・予想外の展開に落ち込む・タイミングを逃す</t>
    <rPh sb="0" eb="4">
      <t>ゼントタナン</t>
    </rPh>
    <phoneticPr fontId="2"/>
  </si>
  <si>
    <t>満足感・喜びを分かち合う・ゆっくり休む・現時点は成功・安心</t>
    <rPh sb="2" eb="3">
      <t>カン</t>
    </rPh>
    <rPh sb="20" eb="23">
      <t>ゲンジテン</t>
    </rPh>
    <rPh sb="27" eb="29">
      <t>アンシン</t>
    </rPh>
    <phoneticPr fontId="2"/>
  </si>
  <si>
    <t>本音の衝突・正々堂・高め合う・勝負に執着・闘志</t>
    <rPh sb="18" eb="20">
      <t>シュウチャク</t>
    </rPh>
    <phoneticPr fontId="2"/>
  </si>
  <si>
    <t>目標達成・良い知らせ・成功して注目を浴びる・達成感に浸る・努力の成果</t>
    <rPh sb="5" eb="6">
      <t>ヨ</t>
    </rPh>
    <rPh sb="7" eb="8">
      <t>シ</t>
    </rPh>
    <rPh sb="29" eb="31">
      <t>ドリョク</t>
    </rPh>
    <rPh sb="32" eb="34">
      <t>セイカ</t>
    </rPh>
    <phoneticPr fontId="2"/>
  </si>
  <si>
    <t>主張の機会・勇気を出して克服・強い信念・有利な状況・自分を信じる・目的が定まる</t>
    <rPh sb="3" eb="5">
      <t>キカイ</t>
    </rPh>
    <rPh sb="9" eb="10">
      <t>ダ</t>
    </rPh>
    <phoneticPr fontId="2"/>
  </si>
  <si>
    <t>準備不足・下手な対応・同じ誤ち・認識の甘さ・呑気にしすぎる</t>
    <rPh sb="5" eb="7">
      <t>ヘタ</t>
    </rPh>
    <rPh sb="8" eb="10">
      <t>タイオウ</t>
    </rPh>
    <rPh sb="22" eb="24">
      <t>ノンキ</t>
    </rPh>
    <phoneticPr fontId="2"/>
  </si>
  <si>
    <t>疲弊・プレッシャー・余裕がない・重責・荷が重い・働きすぎ</t>
    <rPh sb="0" eb="2">
      <t>ヒヘイ</t>
    </rPh>
    <rPh sb="16" eb="18">
      <t>ジュウセキ</t>
    </rPh>
    <rPh sb="19" eb="20">
      <t>ニ</t>
    </rPh>
    <rPh sb="21" eb="22">
      <t>オモ</t>
    </rPh>
    <rPh sb="24" eb="25">
      <t>ハタラ</t>
    </rPh>
    <phoneticPr fontId="2"/>
  </si>
  <si>
    <t>現実逃避・責任逃れ・重圧に耐えられない・自分に甘い</t>
    <rPh sb="5" eb="8">
      <t>セキニンノガ</t>
    </rPh>
    <rPh sb="10" eb="12">
      <t>ジュウアツ</t>
    </rPh>
    <rPh sb="13" eb="14">
      <t>タ</t>
    </rPh>
    <phoneticPr fontId="2"/>
  </si>
  <si>
    <t>嫌な予感・自分を見失う・現状維持へのこだわり・決裂・現状の不安定</t>
    <rPh sb="0" eb="1">
      <t>イヤ</t>
    </rPh>
    <rPh sb="14" eb="16">
      <t>イジ</t>
    </rPh>
    <rPh sb="26" eb="28">
      <t>ゲンジョウ</t>
    </rPh>
    <phoneticPr fontId="2"/>
  </si>
  <si>
    <t>心が狭くなっている・短気・強い思い込み・制御不能</t>
    <rPh sb="20" eb="24">
      <t>セイギョフノウ</t>
    </rPh>
    <phoneticPr fontId="2"/>
  </si>
  <si>
    <t>準備ができていない・不足感・自信喪失・金銭面で不安</t>
    <rPh sb="10" eb="13">
      <t>フソクカン</t>
    </rPh>
    <rPh sb="14" eb="18">
      <t>ジシンソウシツ</t>
    </rPh>
    <phoneticPr fontId="2"/>
  </si>
  <si>
    <t>適応力・創意工夫のチャンス・充実した時間・気楽な気持ち・なんとかなると思える</t>
    <rPh sb="4" eb="8">
      <t>ソウイクフウ</t>
    </rPh>
    <rPh sb="14" eb="16">
      <t>ジュウジツ</t>
    </rPh>
    <rPh sb="18" eb="20">
      <t>ジカン</t>
    </rPh>
    <rPh sb="21" eb="23">
      <t>キラク</t>
    </rPh>
    <rPh sb="24" eb="26">
      <t>キモ</t>
    </rPh>
    <rPh sb="35" eb="36">
      <t>オモ</t>
    </rPh>
    <phoneticPr fontId="2"/>
  </si>
  <si>
    <t>不安定・制御できない・抱え込みの多さ・楽しめない・いい加減・適当</t>
    <rPh sb="0" eb="3">
      <t>フアンテイ</t>
    </rPh>
    <rPh sb="4" eb="6">
      <t>セイギョ</t>
    </rPh>
    <rPh sb="16" eb="17">
      <t>オオ</t>
    </rPh>
    <rPh sb="30" eb="32">
      <t>テキトウ</t>
    </rPh>
    <phoneticPr fontId="2"/>
  </si>
  <si>
    <t>経験を生かせる・周りと的確な協力ができる・自信をもって取り組める・才能を見出される</t>
  </si>
  <si>
    <t>できることを探す・承認されない不満と不安・大器晩成は先・諦めない粘り強さ</t>
    <rPh sb="9" eb="11">
      <t>ショウニン</t>
    </rPh>
    <rPh sb="21" eb="25">
      <t>タイキバンセイ</t>
    </rPh>
    <rPh sb="26" eb="27">
      <t>サキ</t>
    </rPh>
    <rPh sb="32" eb="33">
      <t>ネバ</t>
    </rPh>
    <rPh sb="34" eb="35">
      <t>ヅヨ</t>
    </rPh>
    <phoneticPr fontId="2"/>
  </si>
  <si>
    <t>困難の発生・金銭的な悩み・良いことにも感謝できない・漂流感</t>
    <rPh sb="3" eb="5">
      <t>ハッセイ</t>
    </rPh>
    <rPh sb="13" eb="14">
      <t>ヨ</t>
    </rPh>
    <rPh sb="26" eb="29">
      <t>ヒョウリュウカン</t>
    </rPh>
    <phoneticPr fontId="2"/>
  </si>
  <si>
    <t>不適切な行いをする、される・権力欲上昇・過剰に見返りを期待している・偽善</t>
    <rPh sb="0" eb="3">
      <t>フテキセツ</t>
    </rPh>
    <rPh sb="4" eb="5">
      <t>オコナ</t>
    </rPh>
    <rPh sb="17" eb="19">
      <t>ジョウショウ</t>
    </rPh>
    <phoneticPr fontId="2"/>
  </si>
  <si>
    <t>工夫の余地の残り・自覚できていない問題・結果を観察する・一定の成果</t>
    <rPh sb="0" eb="2">
      <t>クフウ</t>
    </rPh>
    <rPh sb="3" eb="5">
      <t>ヨチ</t>
    </rPh>
    <rPh sb="6" eb="7">
      <t>ノコ</t>
    </rPh>
    <rPh sb="9" eb="11">
      <t>ジカク</t>
    </rPh>
    <rPh sb="17" eb="19">
      <t>モンダイ</t>
    </rPh>
    <rPh sb="23" eb="25">
      <t>カンサツ</t>
    </rPh>
    <phoneticPr fontId="2"/>
  </si>
  <si>
    <t>現状のままだと衰退していく・計画性が必要・違う方法で改善案を探す・金の切れ目に注意</t>
    <rPh sb="0" eb="2">
      <t>ゲンジョウ</t>
    </rPh>
    <rPh sb="26" eb="28">
      <t>カイゼン</t>
    </rPh>
    <rPh sb="28" eb="29">
      <t>アン</t>
    </rPh>
    <rPh sb="30" eb="31">
      <t>サガ</t>
    </rPh>
    <rPh sb="33" eb="34">
      <t>カネ</t>
    </rPh>
    <rPh sb="35" eb="36">
      <t>キ</t>
    </rPh>
    <rPh sb="37" eb="38">
      <t>メ</t>
    </rPh>
    <rPh sb="39" eb="41">
      <t>チュウイ</t>
    </rPh>
    <phoneticPr fontId="2"/>
  </si>
  <si>
    <t>修行・職人的技能・独創的・地道な積み重ねを信じる・自身の実力の向上</t>
    <rPh sb="6" eb="8">
      <t>ギノウ</t>
    </rPh>
    <rPh sb="9" eb="12">
      <t>ドクソウテキ</t>
    </rPh>
    <rPh sb="16" eb="17">
      <t>ツ</t>
    </rPh>
    <rPh sb="18" eb="19">
      <t>カサ</t>
    </rPh>
    <rPh sb="21" eb="22">
      <t>シン</t>
    </rPh>
    <rPh sb="25" eb="27">
      <t>ジシン</t>
    </rPh>
    <rPh sb="31" eb="33">
      <t>コウジョウ</t>
    </rPh>
    <phoneticPr fontId="2"/>
  </si>
  <si>
    <t>姑息、卑怯・嘘をつく慣れ・自分の悪性により人望を失う・誘惑には要注意・自身の嘘で立場を悪くする</t>
    <rPh sb="3" eb="5">
      <t>ヒキョウ</t>
    </rPh>
    <rPh sb="6" eb="7">
      <t>ウソ</t>
    </rPh>
    <rPh sb="10" eb="11">
      <t>ナ</t>
    </rPh>
    <rPh sb="13" eb="15">
      <t>ジブン</t>
    </rPh>
    <rPh sb="16" eb="18">
      <t>アクセイ</t>
    </rPh>
    <rPh sb="21" eb="23">
      <t>ジンボウ</t>
    </rPh>
    <rPh sb="24" eb="25">
      <t>ウシナ</t>
    </rPh>
    <rPh sb="31" eb="34">
      <t>ヨウチュウイ</t>
    </rPh>
    <rPh sb="35" eb="37">
      <t>ジシン</t>
    </rPh>
    <rPh sb="38" eb="39">
      <t>ウソ</t>
    </rPh>
    <rPh sb="40" eb="42">
      <t>タチバ</t>
    </rPh>
    <rPh sb="43" eb="44">
      <t>ワル</t>
    </rPh>
    <phoneticPr fontId="2"/>
  </si>
  <si>
    <t>学びの機会・未来にむけて努力・焦りは不必要・資格取得への案・金銭面の運</t>
    <rPh sb="0" eb="1">
      <t>マナ</t>
    </rPh>
    <rPh sb="3" eb="5">
      <t>キカイ</t>
    </rPh>
    <rPh sb="12" eb="14">
      <t>ドリョク</t>
    </rPh>
    <rPh sb="15" eb="16">
      <t>アセ</t>
    </rPh>
    <rPh sb="18" eb="21">
      <t>フヒツヨウ</t>
    </rPh>
    <rPh sb="28" eb="29">
      <t>アン</t>
    </rPh>
    <rPh sb="34" eb="35">
      <t>ウン</t>
    </rPh>
    <phoneticPr fontId="2"/>
  </si>
  <si>
    <t>寛容な心・安定している・快適・心も生活も豊か・何かを育てる願望・慈愛の精神</t>
    <rPh sb="15" eb="16">
      <t>ココロ</t>
    </rPh>
    <rPh sb="23" eb="24">
      <t>ナニ</t>
    </rPh>
    <rPh sb="35" eb="37">
      <t>セイシン</t>
    </rPh>
    <phoneticPr fontId="2"/>
  </si>
  <si>
    <t>苦痛・パニック・被害妄想・現実逃避したい・心の拒絶</t>
    <rPh sb="0" eb="2">
      <t>クツウ</t>
    </rPh>
    <rPh sb="21" eb="22">
      <t>ココロ</t>
    </rPh>
    <rPh sb="23" eb="25">
      <t>キョゼツ</t>
    </rPh>
    <phoneticPr fontId="2"/>
  </si>
  <si>
    <t>困難の再来・避けられない状況・トラブル・放棄したい心境・八方ふさがり・泥沼化</t>
    <rPh sb="6" eb="7">
      <t>サ</t>
    </rPh>
    <rPh sb="35" eb="37">
      <t>ドロヌマ</t>
    </rPh>
    <phoneticPr fontId="2"/>
  </si>
  <si>
    <t>都合のいいことしか受け入れられない・問題や状況を過剰に怯える・自分に酔っている</t>
    <rPh sb="0" eb="2">
      <t>ツゴウ</t>
    </rPh>
    <rPh sb="9" eb="10">
      <t>ウ</t>
    </rPh>
    <rPh sb="11" eb="12">
      <t>イ</t>
    </rPh>
    <rPh sb="24" eb="26">
      <t>カジョウ</t>
    </rPh>
    <rPh sb="27" eb="28">
      <t>オビ</t>
    </rPh>
    <phoneticPr fontId="2"/>
  </si>
  <si>
    <t>虚無感・他人に冷たくなる・思考する気力がない・損得勘定に注意</t>
    <rPh sb="4" eb="6">
      <t>タニン</t>
    </rPh>
    <rPh sb="7" eb="8">
      <t>ツメ</t>
    </rPh>
    <phoneticPr fontId="2"/>
  </si>
  <si>
    <t>よい方向転換のチャンス・不満を解消するための行動・解決策を見つける・改善できる・視野の拡大</t>
    <rPh sb="22" eb="24">
      <t>コウドウ</t>
    </rPh>
    <phoneticPr fontId="2"/>
  </si>
  <si>
    <t>後悔・悲しみ・絶望感・時間の喪失・悲観・自己嫌悪</t>
    <rPh sb="14" eb="16">
      <t>ソウシツ</t>
    </rPh>
    <rPh sb="17" eb="19">
      <t>ヒカン</t>
    </rPh>
    <rPh sb="20" eb="24">
      <t>ジコケンオ</t>
    </rPh>
    <phoneticPr fontId="2"/>
  </si>
  <si>
    <t>過去に執着・清算できていない過去・甘え過ぎている・依存・過去を美化している</t>
  </si>
  <si>
    <t>視点や方法の変更して再挑戦・不屈の精神・過去の経験の意味を悟る・再び好機が巡る</t>
    <rPh sb="3" eb="5">
      <t>ホウホウ</t>
    </rPh>
    <rPh sb="6" eb="8">
      <t>ヘンコウ</t>
    </rPh>
    <rPh sb="10" eb="13">
      <t>サイチョウセン</t>
    </rPh>
    <rPh sb="14" eb="16">
      <t>フクツ</t>
    </rPh>
    <rPh sb="29" eb="30">
      <t>サトル</t>
    </rPh>
    <rPh sb="34" eb="36">
      <t>コウキ</t>
    </rPh>
    <rPh sb="37" eb="38">
      <t>メグ</t>
    </rPh>
    <phoneticPr fontId="2"/>
  </si>
  <si>
    <t>贅沢への欲求・欲望の我慢ができなくなる・調子に乗る・金銭の誘惑に注意</t>
    <rPh sb="4" eb="6">
      <t>ヨッキュウ</t>
    </rPh>
    <rPh sb="10" eb="12">
      <t>ガマン</t>
    </rPh>
    <rPh sb="26" eb="28">
      <t>キンセン</t>
    </rPh>
    <rPh sb="29" eb="31">
      <t>ユウワク</t>
    </rPh>
    <rPh sb="32" eb="34">
      <t>チュウイ</t>
    </rPh>
    <phoneticPr fontId="2"/>
  </si>
  <si>
    <t>ない物ねだり・マンネリに嫌気がさしている・感謝を忘れている・好転しない現状にうんざり</t>
    <rPh sb="2" eb="3">
      <t>モノ</t>
    </rPh>
    <rPh sb="30" eb="32">
      <t>コウテン</t>
    </rPh>
    <rPh sb="35" eb="37">
      <t>ゲンジョウ</t>
    </rPh>
    <phoneticPr fontId="2"/>
  </si>
  <si>
    <t>経験にないことが始まる予兆・夢、望みが叶う予感・チャンス到来・満足感が高い場面</t>
    <rPh sb="0" eb="2">
      <t>ケイケン</t>
    </rPh>
    <rPh sb="8" eb="9">
      <t>ハジ</t>
    </rPh>
    <rPh sb="11" eb="13">
      <t>ヨチョウ</t>
    </rPh>
    <rPh sb="14" eb="15">
      <t>ユメ</t>
    </rPh>
    <rPh sb="19" eb="20">
      <t>カナ</t>
    </rPh>
    <rPh sb="21" eb="23">
      <t>ヨカン</t>
    </rPh>
    <rPh sb="28" eb="30">
      <t>トウライ</t>
    </rPh>
    <rPh sb="31" eb="34">
      <t>マンゾクカン</t>
    </rPh>
    <rPh sb="35" eb="36">
      <t>タカ</t>
    </rPh>
    <rPh sb="37" eb="39">
      <t>バメン</t>
    </rPh>
    <phoneticPr fontId="2"/>
  </si>
  <si>
    <t>感情任せになる・不安・その場の空気に流される・心を閉じる・お人よし、好感に注意</t>
    <rPh sb="0" eb="3">
      <t>カンジョウマカ</t>
    </rPh>
    <rPh sb="13" eb="14">
      <t>バ</t>
    </rPh>
    <rPh sb="15" eb="17">
      <t>クウキ</t>
    </rPh>
    <rPh sb="25" eb="26">
      <t>ト</t>
    </rPh>
    <rPh sb="30" eb="31">
      <t>ヒト</t>
    </rPh>
    <rPh sb="34" eb="36">
      <t>コウカン</t>
    </rPh>
    <rPh sb="37" eb="39">
      <t>チュウイ</t>
    </rPh>
    <phoneticPr fontId="2"/>
  </si>
  <si>
    <t>実力、財運の向上・報われる・成功・思わぬ収穫・獲得</t>
    <rPh sb="3" eb="5">
      <t>ザイウン</t>
    </rPh>
    <rPh sb="4" eb="5">
      <t>ウン</t>
    </rPh>
    <rPh sb="6" eb="8">
      <t>コウジョウ</t>
    </rPh>
    <rPh sb="17" eb="18">
      <t>オモ</t>
    </rPh>
    <rPh sb="20" eb="22">
      <t>シュウカク</t>
    </rPh>
    <rPh sb="23" eb="25">
      <t>カクトク</t>
    </rPh>
    <phoneticPr fontId="2"/>
  </si>
  <si>
    <t>被害妄想の高まり・逃げるほど状況、問題の悪化・自分は棚に上げだ態度</t>
    <rPh sb="5" eb="6">
      <t>タカ</t>
    </rPh>
    <rPh sb="14" eb="16">
      <t>ジョウキョウ</t>
    </rPh>
    <rPh sb="17" eb="19">
      <t>モンダイ</t>
    </rPh>
    <rPh sb="20" eb="22">
      <t>アッカ</t>
    </rPh>
    <rPh sb="23" eb="25">
      <t>ジブン</t>
    </rPh>
    <rPh sb="26" eb="27">
      <t>タナ</t>
    </rPh>
    <rPh sb="28" eb="29">
      <t>ア</t>
    </rPh>
    <rPh sb="31" eb="33">
      <t>タイド</t>
    </rPh>
    <phoneticPr fontId="1"/>
  </si>
  <si>
    <t>騒動、対立の頻度の高まり・急ぎ過ぎ・無意味な争い・屁理屈・自信過剰・けんか</t>
  </si>
  <si>
    <t>おせっかい・注意好きになっていないか・相手を追い込んでいる・自分のだらしなさに甘い・相手の為にならない説教</t>
    <rPh sb="6" eb="9">
      <t>チュウイズ</t>
    </rPh>
    <rPh sb="19" eb="21">
      <t>アイテ</t>
    </rPh>
    <rPh sb="30" eb="32">
      <t>ジブン</t>
    </rPh>
    <rPh sb="39" eb="40">
      <t>アマ</t>
    </rPh>
    <rPh sb="42" eb="44">
      <t>アイテ</t>
    </rPh>
    <rPh sb="45" eb="46">
      <t>タメ</t>
    </rPh>
    <rPh sb="51" eb="53">
      <t>セッキョウ</t>
    </rPh>
    <phoneticPr fontId="2"/>
  </si>
  <si>
    <t>強引な態度、行動・一度立ち止まって考える・手段を選ばないことは危険・自暴自棄に注意</t>
    <rPh sb="3" eb="5">
      <t>タイド</t>
    </rPh>
    <rPh sb="9" eb="11">
      <t>イチド</t>
    </rPh>
    <rPh sb="11" eb="12">
      <t>タ</t>
    </rPh>
    <rPh sb="13" eb="14">
      <t>ド</t>
    </rPh>
    <rPh sb="17" eb="18">
      <t>カンガ</t>
    </rPh>
    <rPh sb="21" eb="23">
      <t>シュダン</t>
    </rPh>
    <rPh sb="24" eb="25">
      <t>エラ</t>
    </rPh>
    <rPh sb="31" eb="33">
      <t>キケン</t>
    </rPh>
    <rPh sb="34" eb="36">
      <t>ジボウ</t>
    </rPh>
    <rPh sb="39" eb="41">
      <t>チュウイ</t>
    </rPh>
    <phoneticPr fontId="2"/>
  </si>
  <si>
    <t>ヒステリー・勝ち負けにこだわり過ぎる・気を張り過ぎている・不安で臆病になる・怒りに任せた行動に注意</t>
    <rPh sb="38" eb="39">
      <t>イカ</t>
    </rPh>
    <rPh sb="41" eb="42">
      <t>マカ</t>
    </rPh>
    <rPh sb="44" eb="46">
      <t>コウドウ</t>
    </rPh>
    <rPh sb="47" eb="49">
      <t>チュウイ</t>
    </rPh>
    <phoneticPr fontId="2"/>
  </si>
  <si>
    <t>閃き・創造・才能・可能性・創意工夫・順調な出発</t>
    <rPh sb="0" eb="1">
      <t>ヒラメ</t>
    </rPh>
    <rPh sb="13" eb="17">
      <t>ソウイクフウ</t>
    </rPh>
    <rPh sb="18" eb="20">
      <t>ジュンチョウ</t>
    </rPh>
    <rPh sb="21" eb="23">
      <t>シュッパツ</t>
    </rPh>
    <phoneticPr fontId="1"/>
  </si>
  <si>
    <t>実現不可・制限・不完全・実力不足・出鼻をくじく・理屈ばかりで共感を失い行動が中途半端</t>
    <rPh sb="0" eb="2">
      <t>ジツゲン</t>
    </rPh>
    <rPh sb="2" eb="4">
      <t>フカ</t>
    </rPh>
    <rPh sb="12" eb="14">
      <t>ジツリョク</t>
    </rPh>
    <rPh sb="14" eb="16">
      <t>ブソク</t>
    </rPh>
    <rPh sb="17" eb="19">
      <t>デバナ</t>
    </rPh>
    <rPh sb="24" eb="26">
      <t>リクツ</t>
    </rPh>
    <rPh sb="30" eb="32">
      <t>キョウカン</t>
    </rPh>
    <rPh sb="33" eb="34">
      <t>ウシナ</t>
    </rPh>
    <rPh sb="35" eb="37">
      <t>コウドウ</t>
    </rPh>
    <rPh sb="38" eb="42">
      <t>チュウトハンパ</t>
    </rPh>
    <phoneticPr fontId="1"/>
  </si>
  <si>
    <t>秘密・知恵・内面の強さ・清廉さ・精神的な安定、成長を意識する</t>
    <rPh sb="6" eb="8">
      <t>ナイメン</t>
    </rPh>
    <rPh sb="9" eb="10">
      <t>ツヨ</t>
    </rPh>
    <rPh sb="12" eb="14">
      <t>セイレン</t>
    </rPh>
    <rPh sb="16" eb="19">
      <t>セイシンテキ</t>
    </rPh>
    <rPh sb="20" eb="22">
      <t>アンテイ</t>
    </rPh>
    <rPh sb="23" eb="25">
      <t>セイチョウ</t>
    </rPh>
    <rPh sb="26" eb="28">
      <t>イシキ</t>
    </rPh>
    <phoneticPr fontId="1"/>
  </si>
  <si>
    <t>疑惑・隠蔽・誤解・自己中心・感情的な態度で信頼を失う・ヒステリック・過敏</t>
    <rPh sb="9" eb="13">
      <t>ジコチュウシン</t>
    </rPh>
    <rPh sb="14" eb="17">
      <t>カンジョウテキ</t>
    </rPh>
    <rPh sb="18" eb="20">
      <t>タイド</t>
    </rPh>
    <rPh sb="21" eb="23">
      <t>シンライ</t>
    </rPh>
    <rPh sb="24" eb="25">
      <t>ウシナ</t>
    </rPh>
    <rPh sb="34" eb="36">
      <t>カビン</t>
    </rPh>
    <phoneticPr fontId="1"/>
  </si>
  <si>
    <t>成長・豊かさ・愛情・幸福・協力関係に恵まれる・優しさを持った対応</t>
    <rPh sb="7" eb="9">
      <t>アイジョウ</t>
    </rPh>
    <rPh sb="10" eb="12">
      <t>コウフク</t>
    </rPh>
    <rPh sb="13" eb="15">
      <t>キョウリョク</t>
    </rPh>
    <rPh sb="15" eb="17">
      <t>カンケイ</t>
    </rPh>
    <rPh sb="18" eb="19">
      <t>メグ</t>
    </rPh>
    <rPh sb="23" eb="24">
      <t>ヤサ</t>
    </rPh>
    <rPh sb="27" eb="28">
      <t>モ</t>
    </rPh>
    <rPh sb="30" eb="32">
      <t>タイオウ</t>
    </rPh>
    <phoneticPr fontId="1"/>
  </si>
  <si>
    <t>挫折・虚栄・不満・無気力・愛情に傾倒・支配的な態度・嫉妬・独占的</t>
    <rPh sb="0" eb="2">
      <t>ザセツ</t>
    </rPh>
    <rPh sb="3" eb="5">
      <t>キョエイ</t>
    </rPh>
    <rPh sb="13" eb="15">
      <t>アイジョウ</t>
    </rPh>
    <rPh sb="16" eb="18">
      <t>ケイトウ</t>
    </rPh>
    <rPh sb="19" eb="22">
      <t>シハイテキ</t>
    </rPh>
    <rPh sb="23" eb="25">
      <t>タイド</t>
    </rPh>
    <rPh sb="26" eb="28">
      <t>シット</t>
    </rPh>
    <rPh sb="29" eb="32">
      <t>ドクセンテキ</t>
    </rPh>
    <phoneticPr fontId="1"/>
  </si>
  <si>
    <t>無計画・支配欲・独裁・威圧・エゴ・不必要なパワハラ・無責任</t>
    <rPh sb="17" eb="20">
      <t>フヒツヨウ</t>
    </rPh>
    <rPh sb="26" eb="29">
      <t>ムセキニン</t>
    </rPh>
    <phoneticPr fontId="1"/>
  </si>
  <si>
    <t>規律・慈悲・協調性・導き・信頼できる協力者・周囲に相談して助言をもらう</t>
    <rPh sb="10" eb="11">
      <t>ミチビ</t>
    </rPh>
    <rPh sb="13" eb="15">
      <t>シンライ</t>
    </rPh>
    <rPh sb="18" eb="20">
      <t>キョウリョク</t>
    </rPh>
    <rPh sb="20" eb="21">
      <t>シャ</t>
    </rPh>
    <rPh sb="22" eb="24">
      <t>シュウイ</t>
    </rPh>
    <rPh sb="25" eb="27">
      <t>ソウダン</t>
    </rPh>
    <rPh sb="29" eb="31">
      <t>ジョゲン</t>
    </rPh>
    <phoneticPr fontId="1"/>
  </si>
  <si>
    <t>非常識・閉塞感・主義主張の押しつけ・相談する相手を選ぶ・同調圧力に注意</t>
    <rPh sb="0" eb="3">
      <t>ヒジョウシキ</t>
    </rPh>
    <rPh sb="8" eb="12">
      <t>シュギシュチョウ</t>
    </rPh>
    <rPh sb="13" eb="14">
      <t>オ</t>
    </rPh>
    <rPh sb="18" eb="20">
      <t>ソウダン</t>
    </rPh>
    <rPh sb="22" eb="24">
      <t>アイテ</t>
    </rPh>
    <rPh sb="25" eb="26">
      <t>エラ</t>
    </rPh>
    <rPh sb="28" eb="30">
      <t>ドウチョウ</t>
    </rPh>
    <rPh sb="30" eb="32">
      <t>アツリョク</t>
    </rPh>
    <rPh sb="33" eb="35">
      <t>チュウイ</t>
    </rPh>
    <phoneticPr fontId="1"/>
  </si>
  <si>
    <t>愛・正しい選択・人間関係による学びと喜び</t>
    <rPh sb="8" eb="10">
      <t>ニンゲン</t>
    </rPh>
    <rPh sb="10" eb="12">
      <t>カンケイ</t>
    </rPh>
    <rPh sb="15" eb="16">
      <t>マナ</t>
    </rPh>
    <rPh sb="18" eb="19">
      <t>ヨロコ</t>
    </rPh>
    <phoneticPr fontId="1"/>
  </si>
  <si>
    <t>勝利・行動・決断・心の強さによる克服・戦い競い事で勝利・目標に挑戦</t>
    <rPh sb="19" eb="20">
      <t>タタカ</t>
    </rPh>
    <rPh sb="21" eb="22">
      <t>キソ</t>
    </rPh>
    <rPh sb="23" eb="24">
      <t>ゴト</t>
    </rPh>
    <rPh sb="25" eb="27">
      <t>ショウリ</t>
    </rPh>
    <rPh sb="28" eb="30">
      <t>モクヒョウ</t>
    </rPh>
    <rPh sb="31" eb="33">
      <t>チョウセン</t>
    </rPh>
    <phoneticPr fontId="1"/>
  </si>
  <si>
    <t>達成・良好・指導者の器・責任・自立・恋愛での男性側のアプローチ</t>
    <rPh sb="3" eb="5">
      <t>リョウコウ</t>
    </rPh>
    <rPh sb="6" eb="9">
      <t>シドウシャ</t>
    </rPh>
    <rPh sb="10" eb="11">
      <t>ウツワ</t>
    </rPh>
    <rPh sb="12" eb="14">
      <t>セキニン</t>
    </rPh>
    <rPh sb="15" eb="17">
      <t>ジリツ</t>
    </rPh>
    <rPh sb="18" eb="20">
      <t>レンアイ</t>
    </rPh>
    <rPh sb="22" eb="25">
      <t>ダンセイガワ</t>
    </rPh>
    <phoneticPr fontId="1"/>
  </si>
  <si>
    <t>未練・葛藤・嫉妬・衝突・浮気・恋愛に偏重しすぎない・人間関係を気にしすぎない</t>
    <rPh sb="9" eb="11">
      <t>ショウトツ</t>
    </rPh>
    <rPh sb="12" eb="14">
      <t>ウワキ</t>
    </rPh>
    <rPh sb="15" eb="17">
      <t>レンアイ</t>
    </rPh>
    <rPh sb="18" eb="20">
      <t>ヘンチョウ</t>
    </rPh>
    <rPh sb="26" eb="30">
      <t>ニンゲンカンケイ</t>
    </rPh>
    <rPh sb="31" eb="32">
      <t>キ</t>
    </rPh>
    <phoneticPr fontId="1"/>
  </si>
  <si>
    <t>衝動・攻撃性・挫折・自制心の喪失・空回り・虚勢・間違えた努力・実力に伴わない自信</t>
    <rPh sb="17" eb="19">
      <t>カラマワ</t>
    </rPh>
    <rPh sb="21" eb="23">
      <t>キョセイ</t>
    </rPh>
    <rPh sb="24" eb="26">
      <t>マチガ</t>
    </rPh>
    <rPh sb="28" eb="30">
      <t>ドリョク</t>
    </rPh>
    <rPh sb="31" eb="33">
      <t>ジツリョク</t>
    </rPh>
    <rPh sb="34" eb="35">
      <t>トモナ</t>
    </rPh>
    <rPh sb="38" eb="40">
      <t>ジシン</t>
    </rPh>
    <phoneticPr fontId="1"/>
  </si>
  <si>
    <t>思慮深さ・孤独・精神性・忠告・器の大きさ・物事を客観的に見る・自身の現状、実力の把握</t>
    <rPh sb="0" eb="2">
      <t>シリョ</t>
    </rPh>
    <rPh sb="2" eb="3">
      <t>ブカ</t>
    </rPh>
    <rPh sb="12" eb="14">
      <t>チュウコク</t>
    </rPh>
    <rPh sb="15" eb="16">
      <t>ウツワ</t>
    </rPh>
    <rPh sb="17" eb="18">
      <t>オオ</t>
    </rPh>
    <rPh sb="21" eb="23">
      <t>モノゴト</t>
    </rPh>
    <rPh sb="24" eb="27">
      <t>キャッカンテキ</t>
    </rPh>
    <rPh sb="28" eb="29">
      <t>ミ</t>
    </rPh>
    <rPh sb="31" eb="33">
      <t>ジシン</t>
    </rPh>
    <rPh sb="34" eb="36">
      <t>ゲンジョウ</t>
    </rPh>
    <rPh sb="37" eb="39">
      <t>ジツリョク</t>
    </rPh>
    <rPh sb="40" eb="42">
      <t>ハアク</t>
    </rPh>
    <phoneticPr fontId="1"/>
  </si>
  <si>
    <t>幸運・運命・変化・循環・好機に恵まれる・気運の高まり</t>
    <rPh sb="0" eb="2">
      <t>コウウン</t>
    </rPh>
    <rPh sb="12" eb="14">
      <t>コウキ</t>
    </rPh>
    <rPh sb="15" eb="16">
      <t>メグ</t>
    </rPh>
    <rPh sb="20" eb="22">
      <t>キウン</t>
    </rPh>
    <rPh sb="23" eb="24">
      <t>タカ</t>
    </rPh>
    <phoneticPr fontId="1"/>
  </si>
  <si>
    <t>誤算・問題発生・延期・妨害・機は熟していない・不運の時期</t>
    <rPh sb="0" eb="2">
      <t>ゴサン</t>
    </rPh>
    <rPh sb="5" eb="7">
      <t>ハッセイ</t>
    </rPh>
    <rPh sb="14" eb="15">
      <t>キ</t>
    </rPh>
    <rPh sb="16" eb="17">
      <t>ジュク</t>
    </rPh>
    <rPh sb="23" eb="25">
      <t>フウン</t>
    </rPh>
    <rPh sb="26" eb="28">
      <t>ジキ</t>
    </rPh>
    <phoneticPr fontId="1"/>
  </si>
  <si>
    <t>正解・公平、公正な判断・適切な処遇・決断の時期</t>
    <rPh sb="0" eb="2">
      <t>セイカイ</t>
    </rPh>
    <rPh sb="6" eb="8">
      <t>コウセイ</t>
    </rPh>
    <rPh sb="9" eb="11">
      <t>ハンダン</t>
    </rPh>
    <rPh sb="12" eb="14">
      <t>テキセツ</t>
    </rPh>
    <rPh sb="15" eb="17">
      <t>ショグウ</t>
    </rPh>
    <rPh sb="18" eb="20">
      <t>ケツダン</t>
    </rPh>
    <rPh sb="21" eb="23">
      <t>ジキ</t>
    </rPh>
    <phoneticPr fontId="1"/>
  </si>
  <si>
    <t>非難・制裁・不公平・依怙贔屓・選択できない・優柔不断・独りよがりな決めつけ</t>
    <rPh sb="10" eb="14">
      <t>エコヒイキ</t>
    </rPh>
    <rPh sb="15" eb="17">
      <t>センタク</t>
    </rPh>
    <rPh sb="22" eb="24">
      <t>ユウジュウ</t>
    </rPh>
    <rPh sb="24" eb="26">
      <t>フダン</t>
    </rPh>
    <rPh sb="27" eb="28">
      <t>ヒト</t>
    </rPh>
    <rPh sb="33" eb="34">
      <t>キ</t>
    </rPh>
    <phoneticPr fontId="1"/>
  </si>
  <si>
    <t>犠牲・拘束・忍耐・試練・試練を乗り越えての成長・時間に耐えれば解決</t>
    <rPh sb="3" eb="5">
      <t>コウソク</t>
    </rPh>
    <rPh sb="6" eb="8">
      <t>ニンタイ</t>
    </rPh>
    <rPh sb="9" eb="11">
      <t>シレン</t>
    </rPh>
    <rPh sb="12" eb="14">
      <t>シレン</t>
    </rPh>
    <rPh sb="15" eb="16">
      <t>ノ</t>
    </rPh>
    <rPh sb="17" eb="18">
      <t>コ</t>
    </rPh>
    <rPh sb="21" eb="23">
      <t>セイチョウ</t>
    </rPh>
    <rPh sb="24" eb="26">
      <t>ジカン</t>
    </rPh>
    <rPh sb="27" eb="28">
      <t>タ</t>
    </rPh>
    <rPh sb="31" eb="33">
      <t>カイケツ</t>
    </rPh>
    <phoneticPr fontId="1"/>
  </si>
  <si>
    <t>根負け・徒労・停滞・強制・諦め・執着を手放すべき</t>
    <rPh sb="0" eb="2">
      <t>コンマ</t>
    </rPh>
    <rPh sb="4" eb="6">
      <t>トロウ</t>
    </rPh>
    <rPh sb="10" eb="12">
      <t>キョウセイ</t>
    </rPh>
    <rPh sb="13" eb="14">
      <t>アキラ</t>
    </rPh>
    <rPh sb="16" eb="18">
      <t>シュウチャク</t>
    </rPh>
    <rPh sb="19" eb="21">
      <t>テバナ</t>
    </rPh>
    <phoneticPr fontId="1"/>
  </si>
  <si>
    <t>別れ・損失・物事の終わり・終了の必要性</t>
    <rPh sb="0" eb="1">
      <t>ワカ</t>
    </rPh>
    <rPh sb="3" eb="5">
      <t>ソンシツ</t>
    </rPh>
    <rPh sb="6" eb="8">
      <t>モノゴト</t>
    </rPh>
    <rPh sb="9" eb="10">
      <t>オ</t>
    </rPh>
    <rPh sb="13" eb="15">
      <t>シュウリョウ</t>
    </rPh>
    <rPh sb="16" eb="19">
      <t>ヒツヨウセイ</t>
    </rPh>
    <phoneticPr fontId="1"/>
  </si>
  <si>
    <t>停滞・終わりからの再出発・復活・再開</t>
    <rPh sb="0" eb="2">
      <t>テイタイ</t>
    </rPh>
    <rPh sb="3" eb="4">
      <t>オ</t>
    </rPh>
    <rPh sb="9" eb="12">
      <t>サイシュッパツ</t>
    </rPh>
    <rPh sb="13" eb="15">
      <t>フッカツ</t>
    </rPh>
    <rPh sb="16" eb="18">
      <t>サイカイ</t>
    </rPh>
    <phoneticPr fontId="1"/>
  </si>
  <si>
    <t>バランスがとれる・制御・安定・調和</t>
  </si>
  <si>
    <t>偏重・極端・不適切・怠惰・精神的な不安定・変化への恐れ</t>
    <rPh sb="0" eb="2">
      <t>ヘンチョウ</t>
    </rPh>
    <rPh sb="10" eb="12">
      <t>タイダ</t>
    </rPh>
    <rPh sb="13" eb="16">
      <t>セイシンテキ</t>
    </rPh>
    <rPh sb="17" eb="20">
      <t>フアンテイ</t>
    </rPh>
    <rPh sb="21" eb="23">
      <t>ヘンカ</t>
    </rPh>
    <rPh sb="25" eb="26">
      <t>オソ</t>
    </rPh>
    <phoneticPr fontId="1"/>
  </si>
  <si>
    <t>誘惑・執着・制限・内面の弱さに負ける・欲望に溺れる</t>
    <rPh sb="9" eb="11">
      <t>ナイメン</t>
    </rPh>
    <rPh sb="12" eb="13">
      <t>ヨワ</t>
    </rPh>
    <rPh sb="15" eb="16">
      <t>マ</t>
    </rPh>
    <rPh sb="19" eb="21">
      <t>ヨクボウ</t>
    </rPh>
    <rPh sb="22" eb="23">
      <t>オボ</t>
    </rPh>
    <phoneticPr fontId="1"/>
  </si>
  <si>
    <t>回復・目覚め・解放・自由・脱却・大切なことに気づく・真実</t>
    <rPh sb="0" eb="2">
      <t>カイフク</t>
    </rPh>
    <rPh sb="3" eb="5">
      <t>メザ</t>
    </rPh>
    <rPh sb="16" eb="18">
      <t>タイセツ</t>
    </rPh>
    <rPh sb="22" eb="23">
      <t>キ</t>
    </rPh>
    <rPh sb="26" eb="28">
      <t>シンジツ</t>
    </rPh>
    <phoneticPr fontId="1"/>
  </si>
  <si>
    <t>悲劇・崩壊・災難・混乱・根幹が揺らぐ・避けられない不運</t>
    <rPh sb="0" eb="2">
      <t>ヒゲキ</t>
    </rPh>
    <rPh sb="6" eb="8">
      <t>サイナン</t>
    </rPh>
    <rPh sb="9" eb="11">
      <t>コンラン</t>
    </rPh>
    <rPh sb="12" eb="14">
      <t>コンカン</t>
    </rPh>
    <rPh sb="15" eb="16">
      <t>ユ</t>
    </rPh>
    <rPh sb="19" eb="20">
      <t>サ</t>
    </rPh>
    <rPh sb="25" eb="27">
      <t>フウン</t>
    </rPh>
    <phoneticPr fontId="1"/>
  </si>
  <si>
    <t>緊張・誤解・揉め事・見直し、改善が迫られる・小さな不運、アクシデント</t>
    <rPh sb="0" eb="2">
      <t>キンチョウ</t>
    </rPh>
    <rPh sb="3" eb="5">
      <t>ゴカイ</t>
    </rPh>
    <rPh sb="6" eb="7">
      <t>モ</t>
    </rPh>
    <rPh sb="8" eb="9">
      <t>ゴト</t>
    </rPh>
    <rPh sb="10" eb="12">
      <t>ミナオ</t>
    </rPh>
    <rPh sb="14" eb="16">
      <t>カイゼン</t>
    </rPh>
    <rPh sb="17" eb="18">
      <t>セマ</t>
    </rPh>
    <rPh sb="22" eb="23">
      <t>チイ</t>
    </rPh>
    <rPh sb="25" eb="27">
      <t>フウン</t>
    </rPh>
    <phoneticPr fontId="1"/>
  </si>
  <si>
    <t>希望・夢・予言・天啓・幸運に恵まれる</t>
    <rPh sb="8" eb="10">
      <t>テンケイ</t>
    </rPh>
    <rPh sb="11" eb="13">
      <t>コウウン</t>
    </rPh>
    <rPh sb="14" eb="15">
      <t>メグ</t>
    </rPh>
    <phoneticPr fontId="2"/>
  </si>
  <si>
    <t>失意・幻滅・挫折・悲観的・妄想に酔い現実逃避</t>
    <rPh sb="0" eb="2">
      <t>シツイ</t>
    </rPh>
    <rPh sb="9" eb="11">
      <t>ヒカン</t>
    </rPh>
    <rPh sb="11" eb="12">
      <t>テキ</t>
    </rPh>
    <rPh sb="13" eb="15">
      <t>モウソウ</t>
    </rPh>
    <rPh sb="16" eb="17">
      <t>ヨ</t>
    </rPh>
    <rPh sb="18" eb="20">
      <t>ゲンジツ</t>
    </rPh>
    <rPh sb="20" eb="22">
      <t>トウヒ</t>
    </rPh>
    <phoneticPr fontId="1"/>
  </si>
  <si>
    <t>幻想・誘惑・欺瞞・嘘・裏切り・心の傷ができる・気持ちの不安定さ</t>
    <rPh sb="0" eb="2">
      <t>ゲンソウ</t>
    </rPh>
    <rPh sb="3" eb="5">
      <t>ユウワク</t>
    </rPh>
    <rPh sb="9" eb="10">
      <t>ウソ</t>
    </rPh>
    <rPh sb="11" eb="13">
      <t>ウラギ</t>
    </rPh>
    <rPh sb="15" eb="16">
      <t>ココロ</t>
    </rPh>
    <rPh sb="17" eb="18">
      <t>キズ</t>
    </rPh>
    <rPh sb="23" eb="25">
      <t>キモ</t>
    </rPh>
    <rPh sb="27" eb="30">
      <t>フアンテイ</t>
    </rPh>
    <phoneticPr fontId="1"/>
  </si>
  <si>
    <t>現実・真実・洞察・気持ちの安定・嘘、裏切りを見破る</t>
    <rPh sb="9" eb="11">
      <t>キモ</t>
    </rPh>
    <rPh sb="13" eb="15">
      <t>アンテイ</t>
    </rPh>
    <rPh sb="16" eb="17">
      <t>ウソ</t>
    </rPh>
    <rPh sb="18" eb="20">
      <t>ウラギ</t>
    </rPh>
    <rPh sb="22" eb="24">
      <t>ミヤブ</t>
    </rPh>
    <phoneticPr fontId="2"/>
  </si>
  <si>
    <t>成功・幸福・活気・順調な成長・先行きが明るい</t>
    <rPh sb="6" eb="8">
      <t>カッキ</t>
    </rPh>
    <rPh sb="9" eb="11">
      <t>ジュンチョウ</t>
    </rPh>
    <rPh sb="12" eb="14">
      <t>セイチョウ</t>
    </rPh>
    <rPh sb="15" eb="17">
      <t>サキユ</t>
    </rPh>
    <rPh sb="19" eb="20">
      <t>アカ</t>
    </rPh>
    <phoneticPr fontId="1"/>
  </si>
  <si>
    <t>失敗・挫折・衰退・成長に見込みがない・不調・落ち込み過ぎないこと</t>
    <rPh sb="6" eb="8">
      <t>スイタイ</t>
    </rPh>
    <rPh sb="9" eb="11">
      <t>セイチョウ</t>
    </rPh>
    <rPh sb="12" eb="14">
      <t>ミコ</t>
    </rPh>
    <rPh sb="19" eb="21">
      <t>フチョウ</t>
    </rPh>
    <rPh sb="22" eb="23">
      <t>オ</t>
    </rPh>
    <rPh sb="24" eb="25">
      <t>コ</t>
    </rPh>
    <rPh sb="26" eb="27">
      <t>ス</t>
    </rPh>
    <phoneticPr fontId="1"/>
  </si>
  <si>
    <t>再生・転換期・分岐点・更新・逆転・奇跡・赦し</t>
    <rPh sb="3" eb="6">
      <t>テンカンキ</t>
    </rPh>
    <rPh sb="7" eb="10">
      <t>ブンキテン</t>
    </rPh>
    <rPh sb="11" eb="13">
      <t>コウシン</t>
    </rPh>
    <rPh sb="14" eb="16">
      <t>ギャクテン</t>
    </rPh>
    <rPh sb="17" eb="19">
      <t>キセキ</t>
    </rPh>
    <rPh sb="20" eb="21">
      <t>ユル</t>
    </rPh>
    <phoneticPr fontId="1"/>
  </si>
  <si>
    <t>未練・行き詰まり・現状維持の執着・変化への恐れ・運に頼ってはいけない・急激な変化を望まないこと</t>
    <rPh sb="0" eb="2">
      <t>ミレン</t>
    </rPh>
    <rPh sb="3" eb="4">
      <t>イ</t>
    </rPh>
    <rPh sb="5" eb="6">
      <t>ヅ</t>
    </rPh>
    <rPh sb="9" eb="13">
      <t>ゲンジョウイジ</t>
    </rPh>
    <rPh sb="14" eb="16">
      <t>シュウチャク</t>
    </rPh>
    <rPh sb="24" eb="25">
      <t>ウン</t>
    </rPh>
    <rPh sb="26" eb="27">
      <t>タヨ</t>
    </rPh>
    <rPh sb="35" eb="37">
      <t>キュウゲキ</t>
    </rPh>
    <rPh sb="38" eb="40">
      <t>ヘンカ</t>
    </rPh>
    <rPh sb="41" eb="42">
      <t>ノゾ</t>
    </rPh>
    <phoneticPr fontId="1"/>
  </si>
  <si>
    <t>完成・完全・達成・新出発・取り組んでいたことへの成功、達成</t>
    <rPh sb="0" eb="2">
      <t>カンセイ</t>
    </rPh>
    <rPh sb="3" eb="5">
      <t>カンゼン</t>
    </rPh>
    <rPh sb="9" eb="12">
      <t>シンシュッパツ</t>
    </rPh>
    <rPh sb="13" eb="14">
      <t>ト</t>
    </rPh>
    <rPh sb="15" eb="16">
      <t>ク</t>
    </rPh>
    <rPh sb="24" eb="26">
      <t>セイコウ</t>
    </rPh>
    <rPh sb="27" eb="29">
      <t>タッセイ</t>
    </rPh>
    <phoneticPr fontId="1"/>
  </si>
  <si>
    <t>不完全・未熟・未達成・崩壊・惰性・達成した後での遺恨、不満・望まぬ結果</t>
    <rPh sb="0" eb="3">
      <t>フカンゼン</t>
    </rPh>
    <rPh sb="4" eb="6">
      <t>ミジュク</t>
    </rPh>
    <rPh sb="7" eb="10">
      <t>ミタッセイ</t>
    </rPh>
    <rPh sb="11" eb="13">
      <t>ホウカイ</t>
    </rPh>
    <rPh sb="14" eb="16">
      <t>ダセイ</t>
    </rPh>
    <rPh sb="17" eb="19">
      <t>タッセイ</t>
    </rPh>
    <rPh sb="21" eb="22">
      <t>アト</t>
    </rPh>
    <rPh sb="24" eb="26">
      <t>イコン</t>
    </rPh>
    <rPh sb="27" eb="29">
      <t>フマン</t>
    </rPh>
    <rPh sb="30" eb="31">
      <t>ノゾ</t>
    </rPh>
    <rPh sb="33" eb="35">
      <t>ケッカ</t>
    </rPh>
    <phoneticPr fontId="1"/>
  </si>
  <si>
    <t>愚行・無責任・身勝手な行動・不自由・浅はかな思い付き・刹那的</t>
    <rPh sb="0" eb="2">
      <t>グコウ</t>
    </rPh>
    <rPh sb="7" eb="10">
      <t>ミガッテ</t>
    </rPh>
    <rPh sb="14" eb="17">
      <t>フジユウ</t>
    </rPh>
    <rPh sb="18" eb="19">
      <t>アサ</t>
    </rPh>
    <rPh sb="22" eb="23">
      <t>オモ</t>
    </rPh>
    <rPh sb="24" eb="25">
      <t>ツ</t>
    </rPh>
    <rPh sb="27" eb="30">
      <t>セツナテキ</t>
    </rPh>
    <phoneticPr fontId="1"/>
  </si>
  <si>
    <t>過去</t>
    <rPh sb="0" eb="2">
      <t>カコ</t>
    </rPh>
    <phoneticPr fontId="1"/>
  </si>
  <si>
    <t>現在</t>
    <rPh sb="0" eb="2">
      <t>ゲンザイ</t>
    </rPh>
    <phoneticPr fontId="1"/>
  </si>
  <si>
    <t>未来</t>
    <rPh sb="0" eb="2">
      <t>ミライ</t>
    </rPh>
    <phoneticPr fontId="1"/>
  </si>
  <si>
    <t>午前</t>
    <rPh sb="0" eb="2">
      <t>ゴゼン</t>
    </rPh>
    <phoneticPr fontId="1"/>
  </si>
  <si>
    <t>午後</t>
    <rPh sb="0" eb="2">
      <t>ゴゴ</t>
    </rPh>
    <phoneticPr fontId="1"/>
  </si>
  <si>
    <t>夜</t>
    <rPh sb="0" eb="1">
      <t>ヨル</t>
    </rPh>
    <phoneticPr fontId="1"/>
  </si>
  <si>
    <t>Yes</t>
    <phoneticPr fontId="1"/>
  </si>
  <si>
    <t>No</t>
    <phoneticPr fontId="1"/>
  </si>
  <si>
    <t>現状</t>
    <rPh sb="0" eb="2">
      <t>ゲンジョウ</t>
    </rPh>
    <phoneticPr fontId="1"/>
  </si>
  <si>
    <t>選択肢１の結果</t>
    <rPh sb="0" eb="3">
      <t>センタクシ</t>
    </rPh>
    <rPh sb="5" eb="7">
      <t>ケッカ</t>
    </rPh>
    <phoneticPr fontId="1"/>
  </si>
  <si>
    <t>選択肢2の結果</t>
    <rPh sb="0" eb="3">
      <t>センタクシ</t>
    </rPh>
    <rPh sb="5" eb="7">
      <t>ケッカ</t>
    </rPh>
    <phoneticPr fontId="1"/>
  </si>
  <si>
    <t>展開</t>
    <rPh sb="0" eb="2">
      <t>テンカイ</t>
    </rPh>
    <phoneticPr fontId="1"/>
  </si>
  <si>
    <t>番号意味</t>
    <rPh sb="0" eb="2">
      <t>バンゴウ</t>
    </rPh>
    <rPh sb="2" eb="4">
      <t>イミ</t>
    </rPh>
    <phoneticPr fontId="1"/>
  </si>
  <si>
    <t>/№</t>
    <phoneticPr fontId="1"/>
  </si>
  <si>
    <t>重複10</t>
    <rPh sb="0" eb="2">
      <t>チョウフク</t>
    </rPh>
    <phoneticPr fontId="1"/>
  </si>
  <si>
    <t>重複11</t>
    <rPh sb="0" eb="2">
      <t>チョウフク</t>
    </rPh>
    <phoneticPr fontId="1"/>
  </si>
  <si>
    <t>重複12</t>
    <rPh sb="0" eb="2">
      <t>チョウフク</t>
    </rPh>
    <phoneticPr fontId="1"/>
  </si>
  <si>
    <t>重複13</t>
    <rPh sb="0" eb="2">
      <t>チョウフク</t>
    </rPh>
    <phoneticPr fontId="1"/>
  </si>
  <si>
    <t>順11</t>
    <rPh sb="0" eb="1">
      <t>ジュン</t>
    </rPh>
    <phoneticPr fontId="1"/>
  </si>
  <si>
    <t>数値11</t>
    <rPh sb="0" eb="2">
      <t>スウチ</t>
    </rPh>
    <phoneticPr fontId="1"/>
  </si>
  <si>
    <t>順12</t>
    <rPh sb="0" eb="1">
      <t>ジュン</t>
    </rPh>
    <phoneticPr fontId="1"/>
  </si>
  <si>
    <t>数値12</t>
    <rPh sb="0" eb="2">
      <t>スウチ</t>
    </rPh>
    <phoneticPr fontId="1"/>
  </si>
  <si>
    <t>順13</t>
    <rPh sb="0" eb="1">
      <t>ジュン</t>
    </rPh>
    <phoneticPr fontId="1"/>
  </si>
  <si>
    <t>数値13</t>
    <rPh sb="0" eb="2">
      <t>スウチ</t>
    </rPh>
    <phoneticPr fontId="1"/>
  </si>
  <si>
    <t>順14</t>
    <rPh sb="0" eb="1">
      <t>ジュン</t>
    </rPh>
    <phoneticPr fontId="1"/>
  </si>
  <si>
    <t>数値14</t>
    <rPh sb="0" eb="2">
      <t>スウチ</t>
    </rPh>
    <phoneticPr fontId="1"/>
  </si>
  <si>
    <t>重複14</t>
    <rPh sb="0" eb="2">
      <t>チョウフク</t>
    </rPh>
    <phoneticPr fontId="1"/>
  </si>
  <si>
    <t>重複15</t>
    <rPh sb="0" eb="2">
      <t>チョウフク</t>
    </rPh>
    <phoneticPr fontId="1"/>
  </si>
  <si>
    <t>順15</t>
    <rPh sb="0" eb="1">
      <t>ジュン</t>
    </rPh>
    <phoneticPr fontId="1"/>
  </si>
  <si>
    <t>数値15</t>
    <rPh sb="0" eb="2">
      <t>スウチ</t>
    </rPh>
    <phoneticPr fontId="1"/>
  </si>
  <si>
    <t>順16</t>
    <rPh sb="0" eb="1">
      <t>ジュン</t>
    </rPh>
    <phoneticPr fontId="1"/>
  </si>
  <si>
    <t>数値16</t>
    <rPh sb="0" eb="2">
      <t>スウチ</t>
    </rPh>
    <phoneticPr fontId="1"/>
  </si>
  <si>
    <t>ワンオラクル7</t>
    <phoneticPr fontId="1"/>
  </si>
  <si>
    <t>YesNo7</t>
    <phoneticPr fontId="1"/>
  </si>
  <si>
    <t>YesNo8</t>
    <phoneticPr fontId="1"/>
  </si>
  <si>
    <t>スリーカード7</t>
    <phoneticPr fontId="1"/>
  </si>
  <si>
    <t>スリーカード8</t>
    <phoneticPr fontId="1"/>
  </si>
  <si>
    <t>スリーカード9</t>
    <phoneticPr fontId="1"/>
  </si>
  <si>
    <t>ジュピター10</t>
    <phoneticPr fontId="1"/>
  </si>
  <si>
    <t>ジュピター7</t>
    <phoneticPr fontId="1"/>
  </si>
  <si>
    <t>ジュピター8</t>
    <phoneticPr fontId="1"/>
  </si>
  <si>
    <t>ジュピター9</t>
    <phoneticPr fontId="1"/>
  </si>
  <si>
    <t>順番</t>
    <rPh sb="0" eb="2">
      <t>ジュンバン</t>
    </rPh>
    <phoneticPr fontId="1"/>
  </si>
  <si>
    <t>一日の
テーマ</t>
    <rPh sb="0" eb="2">
      <t>イチニチ</t>
    </rPh>
    <phoneticPr fontId="1"/>
  </si>
  <si>
    <t>時間</t>
    <rPh sb="0" eb="2">
      <t>ジカン</t>
    </rPh>
    <phoneticPr fontId="1"/>
  </si>
  <si>
    <t>カードの意味</t>
    <rPh sb="4" eb="6">
      <t>イミ</t>
    </rPh>
    <phoneticPr fontId="1"/>
  </si>
  <si>
    <t>氏名</t>
    <rPh sb="0" eb="2">
      <t>シメイ</t>
    </rPh>
    <phoneticPr fontId="1"/>
  </si>
  <si>
    <t>ジュピター</t>
  </si>
  <si>
    <t>展開法</t>
    <rPh sb="0" eb="2">
      <t>テンカイ</t>
    </rPh>
    <rPh sb="2" eb="3">
      <t>ホウ</t>
    </rPh>
    <phoneticPr fontId="1"/>
  </si>
  <si>
    <t>二者択一7</t>
    <rPh sb="0" eb="2">
      <t>ニシャ</t>
    </rPh>
    <rPh sb="2" eb="4">
      <t>タクイツ</t>
    </rPh>
    <phoneticPr fontId="1"/>
  </si>
  <si>
    <t>二者択一8</t>
    <rPh sb="0" eb="2">
      <t>ニシャ</t>
    </rPh>
    <rPh sb="2" eb="4">
      <t>タクイツ</t>
    </rPh>
    <phoneticPr fontId="1"/>
  </si>
  <si>
    <t>二者択一9</t>
    <rPh sb="0" eb="2">
      <t>ニシャ</t>
    </rPh>
    <rPh sb="2" eb="4">
      <t>タクイツ</t>
    </rPh>
    <phoneticPr fontId="1"/>
  </si>
  <si>
    <t>二者択一10</t>
    <rPh sb="0" eb="2">
      <t>ニシャ</t>
    </rPh>
    <rPh sb="2" eb="4">
      <t>タクイツ</t>
    </rPh>
    <phoneticPr fontId="1"/>
  </si>
  <si>
    <t>二者択一11</t>
    <rPh sb="0" eb="2">
      <t>ニシャ</t>
    </rPh>
    <rPh sb="2" eb="4">
      <t>タクイツ</t>
    </rPh>
    <phoneticPr fontId="1"/>
  </si>
  <si>
    <t>今日のタロット占い</t>
    <rPh sb="0" eb="2">
      <t>キョウ</t>
    </rPh>
    <rPh sb="7" eb="8">
      <t>ウラナ</t>
    </rPh>
    <phoneticPr fontId="1"/>
  </si>
  <si>
    <t>幸運の前触れ・予想外の助け・自信が深まる・才能、存在が肯定される・さらなる展望</t>
    <rPh sb="3" eb="5">
      <t>マエブ</t>
    </rPh>
    <rPh sb="11" eb="12">
      <t>タス</t>
    </rPh>
    <rPh sb="24" eb="26">
      <t>ソンザイ</t>
    </rPh>
    <rPh sb="27" eb="29">
      <t>コウテイ</t>
    </rPh>
    <rPh sb="37" eb="39">
      <t>テンボウ</t>
    </rPh>
    <phoneticPr fontId="2"/>
  </si>
  <si>
    <t>選択肢１の途中</t>
    <rPh sb="0" eb="3">
      <t>センタクシ</t>
    </rPh>
    <rPh sb="5" eb="7">
      <t>トチュウ</t>
    </rPh>
    <phoneticPr fontId="1"/>
  </si>
  <si>
    <t>選択肢2の途中</t>
    <rPh sb="0" eb="3">
      <t>センタクシ</t>
    </rPh>
    <rPh sb="5" eb="7">
      <t>トチュウ</t>
    </rPh>
    <phoneticPr fontId="1"/>
  </si>
  <si>
    <t>油断・甘い考え・秘密厳守・普段以上に注意する・自覚していない弱点、隙に注意・足元をみられる</t>
    <rPh sb="3" eb="4">
      <t>アマ</t>
    </rPh>
    <rPh sb="5" eb="6">
      <t>カンガ</t>
    </rPh>
    <rPh sb="10" eb="12">
      <t>ゲンシュ</t>
    </rPh>
    <rPh sb="13" eb="17">
      <t>フダンイジョウ</t>
    </rPh>
    <rPh sb="18" eb="20">
      <t>チュウイ</t>
    </rPh>
    <rPh sb="23" eb="25">
      <t>ジカク</t>
    </rPh>
    <rPh sb="30" eb="32">
      <t>ジャクテン</t>
    </rPh>
    <rPh sb="33" eb="34">
      <t>スキ</t>
    </rPh>
    <rPh sb="35" eb="37">
      <t>チュウイ</t>
    </rPh>
    <rPh sb="38" eb="40">
      <t>アシモト</t>
    </rPh>
    <phoneticPr fontId="2"/>
  </si>
  <si>
    <t>公平な心・自信に満ちる・理にかなった発言、説明・権威や権力・甘えを捨てる</t>
    <rPh sb="0" eb="2">
      <t>コウヘイ</t>
    </rPh>
    <rPh sb="3" eb="4">
      <t>ココロ</t>
    </rPh>
    <rPh sb="8" eb="9">
      <t>ミ</t>
    </rPh>
    <rPh sb="12" eb="13">
      <t>リ</t>
    </rPh>
    <rPh sb="18" eb="20">
      <t>ハツゲン</t>
    </rPh>
    <rPh sb="21" eb="23">
      <t>セツメイ</t>
    </rPh>
    <rPh sb="33" eb="34">
      <t>ス</t>
    </rPh>
    <phoneticPr fontId="2"/>
  </si>
  <si>
    <t>位置塗有</t>
  </si>
  <si>
    <t>※空欄のセルにDELETEキーで再配置しやすい</t>
    <rPh sb="1" eb="3">
      <t>クウラン</t>
    </rPh>
    <rPh sb="16" eb="19">
      <t>サイハイチ</t>
    </rPh>
    <phoneticPr fontId="1"/>
  </si>
  <si>
    <t>※占いなので都合のいい結果が出るまで繰り返すのは良くありません</t>
    <rPh sb="1" eb="2">
      <t>ウラナ</t>
    </rPh>
    <rPh sb="6" eb="8">
      <t>ツゴウ</t>
    </rPh>
    <rPh sb="11" eb="13">
      <t>ケッカ</t>
    </rPh>
    <rPh sb="14" eb="15">
      <t>デ</t>
    </rPh>
    <rPh sb="18" eb="19">
      <t>ク</t>
    </rPh>
    <rPh sb="20" eb="21">
      <t>カエ</t>
    </rPh>
    <rPh sb="24" eb="25">
      <t>ヨ</t>
    </rPh>
    <phoneticPr fontId="1"/>
  </si>
  <si>
    <t>軽快・急激な好転・幸運が高まる・即断即決の判断・粗削りながらも意欲的</t>
    <rPh sb="0" eb="2">
      <t>ケイカイ</t>
    </rPh>
    <rPh sb="9" eb="11">
      <t>コウウン</t>
    </rPh>
    <rPh sb="12" eb="13">
      <t>タカ</t>
    </rPh>
    <rPh sb="21" eb="23">
      <t>ハンダン</t>
    </rPh>
    <rPh sb="24" eb="26">
      <t>アラケズ</t>
    </rPh>
    <rPh sb="31" eb="34">
      <t>イヨクテキ</t>
    </rPh>
    <phoneticPr fontId="2"/>
  </si>
  <si>
    <t>改善しない・言い訳・曖昧・決断できない・弱気になる</t>
    <rPh sb="20" eb="22">
      <t>ヨワキ</t>
    </rPh>
    <phoneticPr fontId="1"/>
  </si>
  <si>
    <t>些細なきっかけでの対立・降参させたい・周囲に翻弄される・妥協して一歩引く</t>
    <rPh sb="9" eb="11">
      <t>タイリツ</t>
    </rPh>
    <rPh sb="12" eb="14">
      <t>コウサン</t>
    </rPh>
    <rPh sb="22" eb="24">
      <t>ホンロウ</t>
    </rPh>
    <rPh sb="32" eb="35">
      <t>イッポヒ</t>
    </rPh>
    <phoneticPr fontId="2"/>
  </si>
  <si>
    <t>手放しに喜べない・期待外れ・がっかり・プライドの高すぎ・劣等感</t>
    <rPh sb="0" eb="2">
      <t>テバナ</t>
    </rPh>
    <rPh sb="4" eb="5">
      <t>ヨロコ</t>
    </rPh>
    <rPh sb="9" eb="11">
      <t>キタイ</t>
    </rPh>
    <rPh sb="11" eb="12">
      <t>ハズ</t>
    </rPh>
    <rPh sb="24" eb="25">
      <t>タカ</t>
    </rPh>
    <phoneticPr fontId="2"/>
  </si>
  <si>
    <t>意欲的・大きな希望・チャンス・素直さ・夢見る力・目の前ことに熱中する</t>
    <rPh sb="0" eb="2">
      <t>イヨク</t>
    </rPh>
    <rPh sb="2" eb="3">
      <t>テキ</t>
    </rPh>
    <phoneticPr fontId="2"/>
  </si>
  <si>
    <t>冷静に現状を観察・穏やかな心を保つ・理性的な思考・極端なことはしない・葛藤が生まれる</t>
    <rPh sb="3" eb="5">
      <t>ゲンジョウ</t>
    </rPh>
    <rPh sb="9" eb="10">
      <t>オダ</t>
    </rPh>
    <rPh sb="13" eb="14">
      <t>ココロ</t>
    </rPh>
    <rPh sb="15" eb="16">
      <t>タモ</t>
    </rPh>
    <rPh sb="22" eb="24">
      <t>シコウ</t>
    </rPh>
    <phoneticPr fontId="1"/>
  </si>
  <si>
    <t>正しい判断・態度を崩さない・核心をつく・自分の意志を貫く・意志表示をはっきりと</t>
    <rPh sb="0" eb="1">
      <t>タダ</t>
    </rPh>
    <rPh sb="6" eb="8">
      <t>タイド</t>
    </rPh>
    <rPh sb="9" eb="10">
      <t>クズ</t>
    </rPh>
    <rPh sb="20" eb="22">
      <t>ジブン</t>
    </rPh>
    <phoneticPr fontId="2"/>
  </si>
  <si>
    <t>感謝の気持ち・心が満たされる・幸せの予兆・素直さ・平穏、平和に過ごす・心が通じる</t>
    <rPh sb="0" eb="2">
      <t>カンシャ</t>
    </rPh>
    <rPh sb="3" eb="5">
      <t>キモ</t>
    </rPh>
    <rPh sb="25" eb="27">
      <t>ヘイオン</t>
    </rPh>
    <rPh sb="28" eb="30">
      <t>ヘイワ</t>
    </rPh>
    <rPh sb="31" eb="32">
      <t>ス</t>
    </rPh>
    <rPh sb="35" eb="36">
      <t>ココロ</t>
    </rPh>
    <rPh sb="37" eb="38">
      <t>ツウ</t>
    </rPh>
    <phoneticPr fontId="1"/>
  </si>
  <si>
    <t>喜び祝い・協力関係・努力の成果・目標を達成・成果の分かち合い・心の晴れやかさ</t>
    <rPh sb="0" eb="1">
      <t>ヨロコ</t>
    </rPh>
    <rPh sb="2" eb="3">
      <t>イワ</t>
    </rPh>
    <rPh sb="7" eb="9">
      <t>カンケイ</t>
    </rPh>
    <rPh sb="13" eb="15">
      <t>セイカ</t>
    </rPh>
    <rPh sb="25" eb="26">
      <t>ワ</t>
    </rPh>
    <rPh sb="28" eb="29">
      <t>ア</t>
    </rPh>
    <rPh sb="31" eb="32">
      <t>ココロ</t>
    </rPh>
    <phoneticPr fontId="2"/>
  </si>
  <si>
    <t>新たな道を切り開く・有益なことに気づく・現状を受け入れて前進・別の道を見つける・希望、意欲が蘇る</t>
    <rPh sb="3" eb="4">
      <t>ミチ</t>
    </rPh>
    <rPh sb="5" eb="6">
      <t>キ</t>
    </rPh>
    <rPh sb="7" eb="8">
      <t>ヒラ</t>
    </rPh>
    <rPh sb="10" eb="12">
      <t>ユウエキ</t>
    </rPh>
    <rPh sb="16" eb="17">
      <t>キ</t>
    </rPh>
    <rPh sb="31" eb="32">
      <t>ベツ</t>
    </rPh>
    <rPh sb="33" eb="34">
      <t>ミチ</t>
    </rPh>
    <rPh sb="35" eb="36">
      <t>ミ</t>
    </rPh>
    <rPh sb="43" eb="45">
      <t>イヨク</t>
    </rPh>
    <phoneticPr fontId="2"/>
  </si>
  <si>
    <t>憧れ・現実を見ていない・誘惑が多い・決められない・自己陶酔・欲張り</t>
    <rPh sb="6" eb="7">
      <t>ミ</t>
    </rPh>
    <phoneticPr fontId="2"/>
  </si>
  <si>
    <t>物や心に満足する・欲しい物の入手・最高の幸福感・自己肯定できる・環境に恵まれる</t>
    <rPh sb="0" eb="1">
      <t>モノ</t>
    </rPh>
    <rPh sb="2" eb="3">
      <t>ココロ</t>
    </rPh>
    <rPh sb="4" eb="6">
      <t>マンゾク</t>
    </rPh>
    <rPh sb="9" eb="10">
      <t>ホ</t>
    </rPh>
    <rPh sb="12" eb="13">
      <t>モノ</t>
    </rPh>
    <rPh sb="14" eb="16">
      <t>ニュウシュ</t>
    </rPh>
    <rPh sb="24" eb="28">
      <t>ジココウテイ</t>
    </rPh>
    <phoneticPr fontId="2"/>
  </si>
  <si>
    <t>平穏な日々・心の穏やかさ・のんびり・何気ない幸せに感謝・充足感</t>
    <rPh sb="0" eb="2">
      <t>ヘイオン</t>
    </rPh>
    <rPh sb="3" eb="5">
      <t>ヒビ</t>
    </rPh>
    <rPh sb="6" eb="7">
      <t>ココロ</t>
    </rPh>
    <rPh sb="8" eb="9">
      <t>オダ</t>
    </rPh>
    <rPh sb="18" eb="20">
      <t>ナニゲ</t>
    </rPh>
    <rPh sb="28" eb="31">
      <t>ジュウソクカン</t>
    </rPh>
    <phoneticPr fontId="2"/>
  </si>
  <si>
    <t>考えに偏り・周囲への不満・自分の非を認めない・不本意な状況</t>
    <rPh sb="3" eb="4">
      <t>カタヨ</t>
    </rPh>
    <rPh sb="23" eb="26">
      <t>フホンイ</t>
    </rPh>
    <rPh sb="27" eb="29">
      <t>ジョウキョウ</t>
    </rPh>
    <phoneticPr fontId="1"/>
  </si>
  <si>
    <t>決断・始まり・自由気まま・チャンス・自分に正直・先は未知数だが心は豊</t>
    <rPh sb="7" eb="9">
      <t>ジユウ</t>
    </rPh>
    <rPh sb="9" eb="10">
      <t>キ</t>
    </rPh>
    <rPh sb="18" eb="20">
      <t>ジブン</t>
    </rPh>
    <rPh sb="21" eb="23">
      <t>ショウジキ</t>
    </rPh>
    <rPh sb="24" eb="25">
      <t>サキ</t>
    </rPh>
    <rPh sb="26" eb="29">
      <t>ミチスウ</t>
    </rPh>
    <rPh sb="31" eb="32">
      <t>ココロ</t>
    </rPh>
    <rPh sb="33" eb="34">
      <t>ユタカ</t>
    </rPh>
    <phoneticPr fontId="1"/>
  </si>
  <si>
    <t>慎重な判断・金銭に過剰な心配・節約・奪われないための防衛策を考える</t>
    <rPh sb="0" eb="2">
      <t>シンチョウ</t>
    </rPh>
    <rPh sb="3" eb="5">
      <t>ハンダン</t>
    </rPh>
    <rPh sb="6" eb="8">
      <t>キンセン</t>
    </rPh>
    <rPh sb="9" eb="11">
      <t>カジョウ</t>
    </rPh>
    <rPh sb="12" eb="14">
      <t>シンパイ</t>
    </rPh>
    <rPh sb="15" eb="17">
      <t>セツヤク</t>
    </rPh>
    <rPh sb="18" eb="19">
      <t>ウバ</t>
    </rPh>
    <rPh sb="26" eb="28">
      <t>ボウエイ</t>
    </rPh>
    <rPh sb="28" eb="29">
      <t>サク</t>
    </rPh>
    <rPh sb="30" eb="31">
      <t>カンガ</t>
    </rPh>
    <phoneticPr fontId="1"/>
  </si>
  <si>
    <t>休息の終わり・再出発・活動への意欲・ネバーギブアップ・体力の回復・ストレス解消</t>
    <rPh sb="7" eb="10">
      <t>サイシュッパツ</t>
    </rPh>
    <rPh sb="11" eb="13">
      <t>カツドウ</t>
    </rPh>
    <rPh sb="15" eb="17">
      <t>イヨク</t>
    </rPh>
    <phoneticPr fontId="2"/>
  </si>
  <si>
    <t>開拓する・心機一転・未開の地を行く・経験のないことを試す・勝負に出る・知識を駆使</t>
    <rPh sb="5" eb="9">
      <t>シンキイッテン</t>
    </rPh>
    <phoneticPr fontId="1"/>
  </si>
  <si>
    <t>一時停止・整備・十分な睡眠・勢いの失速・休息の必要性・一人で過ごすことも重要</t>
    <rPh sb="5" eb="7">
      <t>セイビ</t>
    </rPh>
    <rPh sb="14" eb="15">
      <t>イキオ</t>
    </rPh>
    <rPh sb="17" eb="19">
      <t>シッソク</t>
    </rPh>
    <rPh sb="20" eb="22">
      <t>キュウソク</t>
    </rPh>
    <rPh sb="23" eb="26">
      <t>ヒツヨウセイ</t>
    </rPh>
    <rPh sb="27" eb="29">
      <t>ヒトリ</t>
    </rPh>
    <rPh sb="30" eb="31">
      <t>ス</t>
    </rPh>
    <rPh sb="36" eb="38">
      <t>ジュウヨウ</t>
    </rPh>
    <phoneticPr fontId="2"/>
  </si>
  <si>
    <t>適切な対応・自制心・才能の発見、開花・落ち着き・動揺せず構える</t>
    <rPh sb="8" eb="9">
      <t>シン</t>
    </rPh>
    <rPh sb="10" eb="12">
      <t>サイノウ</t>
    </rPh>
    <rPh sb="13" eb="15">
      <t>ハッケン</t>
    </rPh>
    <rPh sb="16" eb="18">
      <t>カイカ</t>
    </rPh>
    <rPh sb="19" eb="20">
      <t>オ</t>
    </rPh>
    <rPh sb="21" eb="22">
      <t>ツ</t>
    </rPh>
    <rPh sb="24" eb="26">
      <t>ドウヨウ</t>
    </rPh>
    <rPh sb="28" eb="29">
      <t>カマ</t>
    </rPh>
    <phoneticPr fontId="2"/>
  </si>
  <si>
    <t>状況、他人に振り回される・誤解、反発を生む物言い・自信の喪失・企み・自分の気持ちに背く</t>
    <rPh sb="0" eb="2">
      <t>ジョウキョウ</t>
    </rPh>
    <rPh sb="3" eb="5">
      <t>タニン</t>
    </rPh>
    <rPh sb="16" eb="18">
      <t>ハンパツ</t>
    </rPh>
    <rPh sb="19" eb="20">
      <t>ウ</t>
    </rPh>
    <rPh sb="21" eb="23">
      <t>モノイ</t>
    </rPh>
    <rPh sb="31" eb="32">
      <t>タクラ</t>
    </rPh>
    <rPh sb="37" eb="39">
      <t>キモ</t>
    </rPh>
    <rPh sb="41" eb="42">
      <t>ソム</t>
    </rPh>
    <phoneticPr fontId="2"/>
  </si>
  <si>
    <t>危険に対しての準備、備え・隙が大きくなっていないかチェック・敗北感・奪う側の存在に注意・防御の構え</t>
    <rPh sb="3" eb="4">
      <t>タイ</t>
    </rPh>
    <rPh sb="7" eb="9">
      <t>ジュンビ</t>
    </rPh>
    <rPh sb="10" eb="11">
      <t>ソナ</t>
    </rPh>
    <rPh sb="13" eb="14">
      <t>スキ</t>
    </rPh>
    <rPh sb="15" eb="16">
      <t>オオ</t>
    </rPh>
    <rPh sb="34" eb="35">
      <t>ウバ</t>
    </rPh>
    <rPh sb="36" eb="37">
      <t>ガワ</t>
    </rPh>
    <rPh sb="38" eb="40">
      <t>ソンザイ</t>
    </rPh>
    <rPh sb="41" eb="43">
      <t>チュウイ</t>
    </rPh>
    <rPh sb="44" eb="46">
      <t>ボウギョ</t>
    </rPh>
    <rPh sb="47" eb="48">
      <t>カマ</t>
    </rPh>
    <phoneticPr fontId="1"/>
  </si>
  <si>
    <t>盲信に注意・不信感・理解できない・理解されない・許し難い・不許可</t>
    <rPh sb="3" eb="5">
      <t>チュウイ</t>
    </rPh>
    <rPh sb="6" eb="9">
      <t>フシンカン</t>
    </rPh>
    <rPh sb="26" eb="27">
      <t>ガタ</t>
    </rPh>
    <rPh sb="29" eb="32">
      <t>フキョカ</t>
    </rPh>
    <phoneticPr fontId="2"/>
  </si>
  <si>
    <t>遊びすぎ・羽目を外す・図に乗る・ぬか喜び・楽な道に逃げる・けじめのなさ・だらしない</t>
    <rPh sb="0" eb="1">
      <t>アソ</t>
    </rPh>
    <rPh sb="11" eb="12">
      <t>ズ</t>
    </rPh>
    <rPh sb="13" eb="14">
      <t>ノ</t>
    </rPh>
    <rPh sb="23" eb="24">
      <t>ミチ</t>
    </rPh>
    <rPh sb="25" eb="26">
      <t>ニ</t>
    </rPh>
    <phoneticPr fontId="2"/>
  </si>
  <si>
    <t>問題解決へ行動・道を定める・夢の実現への活動・妄想、幻想から覚める・目標達成に近づく</t>
    <rPh sb="5" eb="7">
      <t>コウドウ</t>
    </rPh>
    <rPh sb="20" eb="22">
      <t>カツドウ</t>
    </rPh>
    <rPh sb="26" eb="28">
      <t>ゲンソウ</t>
    </rPh>
    <rPh sb="30" eb="31">
      <t>サ</t>
    </rPh>
    <phoneticPr fontId="2"/>
  </si>
  <si>
    <t>慈愛の心・献身的な態度・本音を察する・相手の気持ちを考える・精神的安定・落ち着き</t>
    <rPh sb="3" eb="4">
      <t>ココロ</t>
    </rPh>
    <rPh sb="9" eb="11">
      <t>タイド</t>
    </rPh>
    <rPh sb="19" eb="21">
      <t>アイテ</t>
    </rPh>
    <rPh sb="22" eb="24">
      <t>キモ</t>
    </rPh>
    <rPh sb="26" eb="27">
      <t>カンガ</t>
    </rPh>
    <rPh sb="36" eb="37">
      <t>オ</t>
    </rPh>
    <rPh sb="38" eb="39">
      <t>ツ</t>
    </rPh>
    <phoneticPr fontId="2"/>
  </si>
  <si>
    <t>現状を受け入れる・豊かな心・ポジティブ、前向き・許容範囲の広い・柔軟な対応・優しさ</t>
    <rPh sb="0" eb="2">
      <t>ゲンジョウ</t>
    </rPh>
    <rPh sb="20" eb="22">
      <t>マエム</t>
    </rPh>
    <rPh sb="35" eb="37">
      <t>タイオウ</t>
    </rPh>
    <rPh sb="38" eb="39">
      <t>ヤサ</t>
    </rPh>
    <phoneticPr fontId="2"/>
  </si>
  <si>
    <t>愛情が育つ・感動・共感・絆、親しみの感情・本音の言える関係・遺恨を水に流す</t>
    <rPh sb="0" eb="2">
      <t>アイジョウ</t>
    </rPh>
    <rPh sb="3" eb="4">
      <t>ソダ</t>
    </rPh>
    <rPh sb="12" eb="13">
      <t>キズナ</t>
    </rPh>
    <rPh sb="14" eb="15">
      <t>シタ</t>
    </rPh>
    <rPh sb="18" eb="20">
      <t>カンジョウ</t>
    </rPh>
    <rPh sb="24" eb="25">
      <t>イ</t>
    </rPh>
    <rPh sb="27" eb="29">
      <t>カンケイ</t>
    </rPh>
    <rPh sb="30" eb="32">
      <t>イコン</t>
    </rPh>
    <rPh sb="33" eb="34">
      <t>ミズ</t>
    </rPh>
    <rPh sb="35" eb="36">
      <t>ナガ</t>
    </rPh>
    <phoneticPr fontId="2"/>
  </si>
  <si>
    <t>無気力・孤独感・劣等感・束縛感・生きづらい・自分の心を縛っている</t>
    <rPh sb="14" eb="15">
      <t>カン</t>
    </rPh>
    <rPh sb="25" eb="26">
      <t>ココロ</t>
    </rPh>
    <phoneticPr fontId="1"/>
  </si>
  <si>
    <t>卑屈な心境・絶望感・自分を責めすぎ・ノイローゼ・心の傷がつきやすい</t>
    <rPh sb="0" eb="2">
      <t>ヒクツ</t>
    </rPh>
    <rPh sb="3" eb="5">
      <t>シンキョウ</t>
    </rPh>
    <rPh sb="10" eb="12">
      <t>ジブン</t>
    </rPh>
    <rPh sb="13" eb="14">
      <t>セ</t>
    </rPh>
    <rPh sb="24" eb="25">
      <t>ココロ</t>
    </rPh>
    <rPh sb="26" eb="27">
      <t>キズ</t>
    </rPh>
    <phoneticPr fontId="2"/>
  </si>
  <si>
    <t>トラブル発生・ショックの中で成長する・苦しみ感情に耐える・状況を把握して受け止める</t>
    <rPh sb="4" eb="6">
      <t>ハッセイ</t>
    </rPh>
    <rPh sb="19" eb="20">
      <t>クル</t>
    </rPh>
    <rPh sb="22" eb="24">
      <t>カンジョウ</t>
    </rPh>
    <rPh sb="25" eb="26">
      <t>タ</t>
    </rPh>
    <rPh sb="29" eb="31">
      <t>ジョウキョウ</t>
    </rPh>
    <rPh sb="32" eb="34">
      <t>ハアク</t>
    </rPh>
    <rPh sb="36" eb="37">
      <t>ウ</t>
    </rPh>
    <rPh sb="38" eb="39">
      <t>ト</t>
    </rPh>
    <phoneticPr fontId="2"/>
  </si>
  <si>
    <t>進展、進歩の遅さ・怠惰・挑戦、失敗への恐怖・現状への執着・自立心の欠如・ワンパターン</t>
    <rPh sb="0" eb="2">
      <t>シンテン</t>
    </rPh>
    <rPh sb="3" eb="5">
      <t>シンポ</t>
    </rPh>
    <rPh sb="6" eb="7">
      <t>オソ</t>
    </rPh>
    <rPh sb="9" eb="11">
      <t>タイダ</t>
    </rPh>
    <rPh sb="15" eb="17">
      <t>シッパイ</t>
    </rPh>
    <rPh sb="19" eb="21">
      <t>キョウフ</t>
    </rPh>
    <rPh sb="26" eb="28">
      <t>シュウチャク</t>
    </rPh>
    <rPh sb="29" eb="32">
      <t>ジリツシン</t>
    </rPh>
    <rPh sb="33" eb="35">
      <t>ケツジョ</t>
    </rPh>
    <phoneticPr fontId="2"/>
  </si>
  <si>
    <t>時間、金銭の浪費・速さを意識する・方法、方向が間違っていないか考える・先送りに注意・考えの甘さ</t>
    <rPh sb="3" eb="5">
      <t>キンセン</t>
    </rPh>
    <rPh sb="6" eb="8">
      <t>ロウヒ</t>
    </rPh>
    <rPh sb="9" eb="10">
      <t>ハヤ</t>
    </rPh>
    <rPh sb="12" eb="14">
      <t>イシキ</t>
    </rPh>
    <rPh sb="17" eb="19">
      <t>ホウホウ</t>
    </rPh>
    <rPh sb="20" eb="22">
      <t>ホウコウ</t>
    </rPh>
    <rPh sb="23" eb="25">
      <t>マチガ</t>
    </rPh>
    <rPh sb="31" eb="32">
      <t>カンガ</t>
    </rPh>
    <rPh sb="39" eb="41">
      <t>チュウイ</t>
    </rPh>
    <rPh sb="42" eb="43">
      <t>カンガ</t>
    </rPh>
    <rPh sb="45" eb="46">
      <t>アマ</t>
    </rPh>
    <phoneticPr fontId="2"/>
  </si>
  <si>
    <t>受け継がれていく物や志・財産・受け継いだものを活かす・継承、引継ぎで安定するもの</t>
    <rPh sb="0" eb="1">
      <t>ウ</t>
    </rPh>
    <rPh sb="2" eb="3">
      <t>ツ</t>
    </rPh>
    <rPh sb="8" eb="9">
      <t>モノ</t>
    </rPh>
    <rPh sb="10" eb="11">
      <t>ココロザシ</t>
    </rPh>
    <rPh sb="12" eb="14">
      <t>ザイサン</t>
    </rPh>
    <rPh sb="15" eb="16">
      <t>ウ</t>
    </rPh>
    <rPh sb="17" eb="18">
      <t>ツ</t>
    </rPh>
    <rPh sb="23" eb="24">
      <t>イ</t>
    </rPh>
    <rPh sb="27" eb="29">
      <t>ケイショウ</t>
    </rPh>
    <rPh sb="30" eb="32">
      <t>ヒキツ</t>
    </rPh>
    <rPh sb="34" eb="36">
      <t>アンテイ</t>
    </rPh>
    <phoneticPr fontId="2"/>
  </si>
  <si>
    <t>利他的精神・ボランティア・ギブアンドテイク・見返りを求めず期待しすぎない</t>
    <rPh sb="0" eb="2">
      <t>リタ</t>
    </rPh>
    <rPh sb="2" eb="3">
      <t>テキ</t>
    </rPh>
    <rPh sb="29" eb="31">
      <t>キタイ</t>
    </rPh>
    <phoneticPr fontId="2"/>
  </si>
  <si>
    <t>希望の回復・奇跡的な好転・危機回避・小さな幸せに喜ぶ・緊張の緩和</t>
    <rPh sb="3" eb="5">
      <t>カイフク</t>
    </rPh>
    <rPh sb="10" eb="12">
      <t>コウテン</t>
    </rPh>
    <rPh sb="13" eb="17">
      <t>キキカイヒ</t>
    </rPh>
    <rPh sb="21" eb="22">
      <t>シアワ</t>
    </rPh>
    <rPh sb="24" eb="25">
      <t>ヨロコ</t>
    </rPh>
    <rPh sb="30" eb="32">
      <t>カンワ</t>
    </rPh>
    <phoneticPr fontId="2"/>
  </si>
  <si>
    <t>強欲・他力に依存・感情が激しい・弱気・決断力の低下・夢見がちな期待・誘惑に乗るべきではない</t>
    <rPh sb="0" eb="2">
      <t>ゴウヨク</t>
    </rPh>
    <rPh sb="3" eb="5">
      <t>タリキ</t>
    </rPh>
    <rPh sb="6" eb="8">
      <t>イゾン</t>
    </rPh>
    <rPh sb="9" eb="11">
      <t>カンジョウ</t>
    </rPh>
    <rPh sb="12" eb="13">
      <t>ハゲ</t>
    </rPh>
    <rPh sb="31" eb="33">
      <t>キタイ</t>
    </rPh>
    <rPh sb="34" eb="36">
      <t>ユウワク</t>
    </rPh>
    <rPh sb="37" eb="38">
      <t>ノ</t>
    </rPh>
    <phoneticPr fontId="2"/>
  </si>
  <si>
    <t>喜び損・頼りない・現状を喜べない・誘惑に弱い・甘言に注意・心の支えの必要性</t>
    <rPh sb="0" eb="1">
      <t>ヨロコ</t>
    </rPh>
    <rPh sb="2" eb="3">
      <t>ゾン</t>
    </rPh>
    <rPh sb="20" eb="21">
      <t>ヨワ</t>
    </rPh>
    <rPh sb="23" eb="25">
      <t>カンゲン</t>
    </rPh>
    <rPh sb="26" eb="28">
      <t>チュウイ</t>
    </rPh>
    <rPh sb="29" eb="30">
      <t>ココロ</t>
    </rPh>
    <rPh sb="31" eb="32">
      <t>ササ</t>
    </rPh>
    <rPh sb="34" eb="37">
      <t>ヒツヨウセイ</t>
    </rPh>
    <phoneticPr fontId="2"/>
  </si>
  <si>
    <t>金銭事の揉め合い・金銭管理の失敗・荷が重い・油断や高慢は危険・浪費</t>
    <rPh sb="0" eb="2">
      <t>キンセン</t>
    </rPh>
    <rPh sb="2" eb="3">
      <t>コト</t>
    </rPh>
    <rPh sb="4" eb="5">
      <t>モ</t>
    </rPh>
    <rPh sb="6" eb="7">
      <t>ア</t>
    </rPh>
    <rPh sb="17" eb="18">
      <t>ニ</t>
    </rPh>
    <rPh sb="19" eb="20">
      <t>オモ</t>
    </rPh>
    <rPh sb="22" eb="24">
      <t>ユダン</t>
    </rPh>
    <rPh sb="25" eb="27">
      <t>コウマン</t>
    </rPh>
    <rPh sb="28" eb="30">
      <t>キケン</t>
    </rPh>
    <phoneticPr fontId="2"/>
  </si>
  <si>
    <t>良い出来栄・着実な前進・責任感・一点集中・下積みが必要・質を大事にする</t>
    <rPh sb="0" eb="1">
      <t>イ</t>
    </rPh>
    <rPh sb="2" eb="5">
      <t>デキバ</t>
    </rPh>
    <rPh sb="16" eb="18">
      <t>イッテン</t>
    </rPh>
    <rPh sb="18" eb="20">
      <t>シュウチュウ</t>
    </rPh>
    <rPh sb="21" eb="23">
      <t>シタヅ</t>
    </rPh>
    <rPh sb="28" eb="29">
      <t>シツ</t>
    </rPh>
    <rPh sb="30" eb="32">
      <t>ダイジ</t>
    </rPh>
    <phoneticPr fontId="2"/>
  </si>
  <si>
    <t>状況に不満・自分の力の無さや貢献できないことに憂う・散財、浪費・解決策を見失う・世間知らずな態度</t>
    <rPh sb="6" eb="8">
      <t>ジブン</t>
    </rPh>
    <rPh sb="9" eb="10">
      <t>チカラ</t>
    </rPh>
    <rPh sb="11" eb="12">
      <t>ナ</t>
    </rPh>
    <rPh sb="14" eb="16">
      <t>コウケン</t>
    </rPh>
    <rPh sb="23" eb="24">
      <t>ウレ</t>
    </rPh>
    <rPh sb="29" eb="31">
      <t>ロウヒ</t>
    </rPh>
    <rPh sb="36" eb="38">
      <t>ミウシナ</t>
    </rPh>
    <rPh sb="46" eb="48">
      <t>タイド</t>
    </rPh>
    <phoneticPr fontId="2"/>
  </si>
  <si>
    <t>困難の終わり・希望の到来・新天地・ひと安心の場面・失敗の後の成功・好転の兆し</t>
    <rPh sb="10" eb="12">
      <t>トウライ</t>
    </rPh>
    <rPh sb="13" eb="16">
      <t>シンテンチ</t>
    </rPh>
    <rPh sb="22" eb="24">
      <t>バメン</t>
    </rPh>
    <phoneticPr fontId="2"/>
  </si>
  <si>
    <t>よい情報が入る・助言を聞く・安全な道を選ぶ・ピンチを回避する・親切を心がける</t>
    <rPh sb="17" eb="18">
      <t>ミチ</t>
    </rPh>
    <rPh sb="19" eb="20">
      <t>エラ</t>
    </rPh>
    <rPh sb="26" eb="28">
      <t>カイヒ</t>
    </rPh>
    <rPh sb="31" eb="33">
      <t>シンセツ</t>
    </rPh>
    <rPh sb="34" eb="35">
      <t>ココロ</t>
    </rPh>
    <phoneticPr fontId="1"/>
  </si>
  <si>
    <t>人生の岐路に立つ・状況の悪化の止まり所・どん底から這い上がる意思</t>
    <rPh sb="6" eb="7">
      <t>タ</t>
    </rPh>
    <rPh sb="9" eb="11">
      <t>ジョウキョウ</t>
    </rPh>
    <rPh sb="12" eb="14">
      <t>アッカ</t>
    </rPh>
    <rPh sb="15" eb="16">
      <t>ト</t>
    </rPh>
    <rPh sb="18" eb="19">
      <t>ドコロ</t>
    </rPh>
    <rPh sb="22" eb="23">
      <t>ゾコ</t>
    </rPh>
    <rPh sb="25" eb="26">
      <t>ハ</t>
    </rPh>
    <rPh sb="27" eb="28">
      <t>ア</t>
    </rPh>
    <rPh sb="30" eb="32">
      <t>イシ</t>
    </rPh>
    <phoneticPr fontId="2"/>
  </si>
  <si>
    <t>苦戦・強いられる挑戦・無覚悟・邪魔の発生・臆病になる・思考の混乱</t>
    <rPh sb="11" eb="14">
      <t>ムカクゴ</t>
    </rPh>
    <rPh sb="18" eb="20">
      <t>ハッセイ</t>
    </rPh>
    <rPh sb="21" eb="23">
      <t>オクビョウ</t>
    </rPh>
    <rPh sb="27" eb="29">
      <t>シコウ</t>
    </rPh>
    <rPh sb="30" eb="32">
      <t>コンラン</t>
    </rPh>
    <phoneticPr fontId="2"/>
  </si>
  <si>
    <t>用心深さ・危険に備える・万全の準備が必要・不屈の精神・隠れている敵、邪魔の原因</t>
    <rPh sb="12" eb="14">
      <t>バンゼン</t>
    </rPh>
    <rPh sb="15" eb="17">
      <t>ジュンビ</t>
    </rPh>
    <rPh sb="18" eb="20">
      <t>ヒツヨウ</t>
    </rPh>
    <rPh sb="27" eb="28">
      <t>カク</t>
    </rPh>
    <rPh sb="32" eb="33">
      <t>テキ</t>
    </rPh>
    <rPh sb="34" eb="36">
      <t>ジャマ</t>
    </rPh>
    <rPh sb="37" eb="39">
      <t>ゲンイン</t>
    </rPh>
    <phoneticPr fontId="1"/>
  </si>
  <si>
    <t>衝動・新たなスタート・チャレンジ精神・直感的行動力・心機一転・好奇心</t>
    <rPh sb="16" eb="18">
      <t>セイシン</t>
    </rPh>
    <rPh sb="21" eb="22">
      <t>テキ</t>
    </rPh>
    <rPh sb="22" eb="25">
      <t>コウドウリョク</t>
    </rPh>
    <rPh sb="31" eb="34">
      <t>コウキシン</t>
    </rPh>
    <phoneticPr fontId="1"/>
  </si>
  <si>
    <t>結果を出せることを信じる・経済的な豊かさ・役に立ちたい・信頼感が増す・財産運</t>
    <rPh sb="9" eb="10">
      <t>シン</t>
    </rPh>
    <rPh sb="35" eb="37">
      <t>ザイサン</t>
    </rPh>
    <rPh sb="37" eb="38">
      <t>ウン</t>
    </rPh>
    <phoneticPr fontId="2"/>
  </si>
  <si>
    <t>区切り、線引き・潮時・こだわりを捨てる・方向転換をする・他に意識を向ける</t>
    <rPh sb="4" eb="6">
      <t>センビ</t>
    </rPh>
    <rPh sb="28" eb="29">
      <t>ホカ</t>
    </rPh>
    <phoneticPr fontId="2"/>
  </si>
  <si>
    <t>エゴ的になっている・可愛げがない・精神的余裕の無さ・嫉妬心・意固地・利己心</t>
    <rPh sb="2" eb="3">
      <t>テキ</t>
    </rPh>
    <rPh sb="17" eb="20">
      <t>セイシンテキ</t>
    </rPh>
    <rPh sb="20" eb="22">
      <t>ヨユウ</t>
    </rPh>
    <rPh sb="23" eb="24">
      <t>ナ</t>
    </rPh>
    <rPh sb="26" eb="29">
      <t>シットシン</t>
    </rPh>
    <rPh sb="30" eb="33">
      <t>イコジ</t>
    </rPh>
    <rPh sb="34" eb="37">
      <t>リコシン</t>
    </rPh>
    <phoneticPr fontId="1"/>
  </si>
  <si>
    <t>未来の成功を確信・ラッキー・心に余裕を持つ・指導力の発揮・確固たる軸</t>
    <rPh sb="19" eb="20">
      <t>モ</t>
    </rPh>
    <rPh sb="22" eb="25">
      <t>シドウリョク</t>
    </rPh>
    <phoneticPr fontId="2"/>
  </si>
  <si>
    <t>その場しのぎ・決められない・行き詰まり・視野が狭い・都合の良い物しか見ていない</t>
    <rPh sb="20" eb="22">
      <t>シヤ</t>
    </rPh>
    <rPh sb="23" eb="24">
      <t>セマ</t>
    </rPh>
    <rPh sb="26" eb="28">
      <t>ツゴウ</t>
    </rPh>
    <rPh sb="29" eb="30">
      <t>イ</t>
    </rPh>
    <rPh sb="31" eb="32">
      <t>モノ</t>
    </rPh>
    <phoneticPr fontId="1"/>
  </si>
  <si>
    <t>敵意の高まり・冷淡、薄情・他人への無配慮・危険人物・自分の正しさしか主張できない</t>
    <rPh sb="0" eb="2">
      <t>テキイ</t>
    </rPh>
    <rPh sb="3" eb="4">
      <t>タカ</t>
    </rPh>
    <rPh sb="7" eb="9">
      <t>レイタン</t>
    </rPh>
    <rPh sb="10" eb="12">
      <t>ハクジョウ</t>
    </rPh>
    <rPh sb="13" eb="15">
      <t>タニン</t>
    </rPh>
    <rPh sb="17" eb="20">
      <t>ムハイリョ</t>
    </rPh>
    <rPh sb="26" eb="28">
      <t>ジブン</t>
    </rPh>
    <rPh sb="29" eb="30">
      <t>タダ</t>
    </rPh>
    <rPh sb="34" eb="36">
      <t>シュチョウ</t>
    </rPh>
    <phoneticPr fontId="2"/>
  </si>
  <si>
    <t>物事の停滞、頓挫・想定外の出来事・悪い知らせ・足止め・壁にぶつかる</t>
    <rPh sb="3" eb="5">
      <t>テイタイ</t>
    </rPh>
    <rPh sb="9" eb="12">
      <t>ソウテイガイ</t>
    </rPh>
    <rPh sb="13" eb="16">
      <t>デキゴト</t>
    </rPh>
    <rPh sb="17" eb="18">
      <t>ワル</t>
    </rPh>
    <rPh sb="19" eb="20">
      <t>シ</t>
    </rPh>
    <rPh sb="23" eb="25">
      <t>アシド</t>
    </rPh>
    <rPh sb="27" eb="28">
      <t>カベ</t>
    </rPh>
    <phoneticPr fontId="2"/>
  </si>
  <si>
    <t>強引・抑圧・執着・臆病・消極的・意固地・自力で為すことへの固執・独りよがり</t>
    <rPh sb="0" eb="2">
      <t>ゴウイン</t>
    </rPh>
    <rPh sb="9" eb="11">
      <t>オクビョウ</t>
    </rPh>
    <rPh sb="12" eb="14">
      <t>ショウキョク</t>
    </rPh>
    <rPh sb="14" eb="15">
      <t>テキ</t>
    </rPh>
    <rPh sb="16" eb="19">
      <t>イコジ</t>
    </rPh>
    <rPh sb="20" eb="22">
      <t>ジリキ</t>
    </rPh>
    <rPh sb="23" eb="24">
      <t>ナ</t>
    </rPh>
    <rPh sb="29" eb="31">
      <t>コシツ</t>
    </rPh>
    <rPh sb="32" eb="33">
      <t>ヒト</t>
    </rPh>
    <phoneticPr fontId="1"/>
  </si>
  <si>
    <t>孤立・冷淡・助言の無視・問題に囚われて自分を見失う・殻に閉じこもる</t>
    <rPh sb="6" eb="8">
      <t>ジョゲン</t>
    </rPh>
    <rPh sb="9" eb="11">
      <t>ムシ</t>
    </rPh>
    <rPh sb="12" eb="14">
      <t>モンダイ</t>
    </rPh>
    <rPh sb="15" eb="16">
      <t>トラ</t>
    </rPh>
    <rPh sb="19" eb="21">
      <t>ジブン</t>
    </rPh>
    <rPh sb="22" eb="24">
      <t>ミウシナ</t>
    </rPh>
    <rPh sb="26" eb="27">
      <t>カラ</t>
    </rPh>
    <rPh sb="28" eb="29">
      <t>ト</t>
    </rPh>
    <phoneticPr fontId="1"/>
  </si>
  <si>
    <t>想定外の出来事・損失・計画通りにいかない・行き詰まり</t>
    <rPh sb="0" eb="3">
      <t>ソウテイガイ</t>
    </rPh>
    <rPh sb="4" eb="7">
      <t>デキゴト</t>
    </rPh>
    <rPh sb="8" eb="10">
      <t>ソンシツ</t>
    </rPh>
    <rPh sb="13" eb="14">
      <t>ドオ</t>
    </rPh>
    <rPh sb="21" eb="22">
      <t>イ</t>
    </rPh>
    <rPh sb="23" eb="24">
      <t>ヅ</t>
    </rPh>
    <phoneticPr fontId="2"/>
  </si>
  <si>
    <t>責任逃れ・保身・不正・ズル・裏切る・奪い・表に出ない悪知恵・騙し・裏切者</t>
    <rPh sb="18" eb="19">
      <t>ウバ</t>
    </rPh>
    <rPh sb="21" eb="22">
      <t>オモテ</t>
    </rPh>
    <rPh sb="23" eb="24">
      <t>デ</t>
    </rPh>
    <rPh sb="26" eb="29">
      <t>ワルヂエ</t>
    </rPh>
    <rPh sb="30" eb="31">
      <t>ダマ</t>
    </rPh>
    <rPh sb="33" eb="36">
      <t>ウラギリモノ</t>
    </rPh>
    <phoneticPr fontId="2"/>
  </si>
  <si>
    <t>無意義な考え・疑う・騙す・企み・虚しい結果・奪い・省みず</t>
    <rPh sb="0" eb="3">
      <t>ムイギ</t>
    </rPh>
    <rPh sb="13" eb="14">
      <t>タクラ</t>
    </rPh>
    <rPh sb="25" eb="26">
      <t>カエリ</t>
    </rPh>
    <phoneticPr fontId="2"/>
  </si>
  <si>
    <t>素早さ・速い展開・変わりやすい状況・好機の瞬間・即断即決・判断力が必要</t>
    <rPh sb="0" eb="2">
      <t>スバヤ</t>
    </rPh>
    <rPh sb="4" eb="5">
      <t>ハヤ</t>
    </rPh>
    <rPh sb="9" eb="10">
      <t>カ</t>
    </rPh>
    <rPh sb="15" eb="17">
      <t>ジョウキョウ</t>
    </rPh>
    <rPh sb="18" eb="20">
      <t>コウキ</t>
    </rPh>
    <rPh sb="21" eb="23">
      <t>シュンカン</t>
    </rPh>
    <rPh sb="29" eb="32">
      <t>ハンダンリョク</t>
    </rPh>
    <rPh sb="33" eb="35">
      <t>ヒツヨウ</t>
    </rPh>
    <phoneticPr fontId="2"/>
  </si>
  <si>
    <t>同じことの繰り返し・現状に甘んじる・面白味が無い・未来が見えない・現状に飽きる・迷う・選択できない</t>
    <rPh sb="0" eb="1">
      <t>オナ</t>
    </rPh>
    <rPh sb="5" eb="6">
      <t>ク</t>
    </rPh>
    <rPh sb="7" eb="8">
      <t>カエ</t>
    </rPh>
    <rPh sb="18" eb="21">
      <t>オモシロミ</t>
    </rPh>
    <rPh sb="22" eb="23">
      <t>ナ</t>
    </rPh>
    <rPh sb="33" eb="35">
      <t>ゲンジョウ</t>
    </rPh>
    <rPh sb="43" eb="45">
      <t>センタク</t>
    </rPh>
    <phoneticPr fontId="2"/>
  </si>
  <si>
    <t>思い出・初心に帰る・昔を懐かしむ・過去を参考にする・意欲的なことを見つける</t>
    <rPh sb="4" eb="6">
      <t>ショシン</t>
    </rPh>
    <rPh sb="7" eb="8">
      <t>カエ</t>
    </rPh>
    <rPh sb="10" eb="11">
      <t>ムカシ</t>
    </rPh>
    <rPh sb="20" eb="22">
      <t>サンコウ</t>
    </rPh>
    <rPh sb="26" eb="29">
      <t>イヨクテキ</t>
    </rPh>
    <rPh sb="33" eb="34">
      <t>ミ</t>
    </rPh>
    <phoneticPr fontId="2"/>
  </si>
  <si>
    <t>雑念・上辺だけの態度・手抜き・自分のしつこさ、くどい部分に注意・よそ見・集中できていない</t>
    <rPh sb="3" eb="5">
      <t>ウワベ</t>
    </rPh>
    <rPh sb="8" eb="10">
      <t>タイド</t>
    </rPh>
    <rPh sb="15" eb="17">
      <t>ジブン</t>
    </rPh>
    <rPh sb="26" eb="28">
      <t>ブブン</t>
    </rPh>
    <rPh sb="29" eb="31">
      <t>チュウイ</t>
    </rPh>
    <rPh sb="34" eb="35">
      <t>ミ</t>
    </rPh>
    <rPh sb="36" eb="38">
      <t>シュウチュウ</t>
    </rPh>
    <phoneticPr fontId="2"/>
  </si>
  <si>
    <t>支配欲求・ケチで不興を買う・お金で解決しようとする・品性が下品になっていないか注意</t>
    <rPh sb="2" eb="4">
      <t>ヨッキュウ</t>
    </rPh>
    <rPh sb="8" eb="10">
      <t>フキョウ</t>
    </rPh>
    <rPh sb="11" eb="12">
      <t>カ</t>
    </rPh>
    <rPh sb="17" eb="19">
      <t>カイケツ</t>
    </rPh>
    <rPh sb="26" eb="28">
      <t>ヒンセイ</t>
    </rPh>
    <rPh sb="29" eb="31">
      <t>ゲヒン</t>
    </rPh>
    <rPh sb="39" eb="41">
      <t>チュウイ</t>
    </rPh>
    <phoneticPr fontId="2"/>
  </si>
  <si>
    <t>人望、信頼を集める・思いやり・甘えへの嫌悪・頼られる・器が大きい・カリスマ性</t>
    <rPh sb="3" eb="5">
      <t>シンライ</t>
    </rPh>
    <rPh sb="19" eb="21">
      <t>ケンオ</t>
    </rPh>
    <phoneticPr fontId="1"/>
  </si>
  <si>
    <t>移り気・反抗的・独走・口先だけ・身勝手・孤立・日和見主義</t>
    <rPh sb="8" eb="10">
      <t>ドクソウ</t>
    </rPh>
    <rPh sb="16" eb="19">
      <t>ミガッテ</t>
    </rPh>
    <rPh sb="20" eb="22">
      <t>コリツ</t>
    </rPh>
    <rPh sb="23" eb="28">
      <t>ヒヨリミシュギ</t>
    </rPh>
    <phoneticPr fontId="2"/>
  </si>
  <si>
    <t>観察力・分析力・現状把握や問題の確認の必要性・備えの準備・何が必要か確認する</t>
    <rPh sb="4" eb="7">
      <t>ブンセキリョク</t>
    </rPh>
    <rPh sb="8" eb="12">
      <t>ゲンジョウハアク</t>
    </rPh>
    <rPh sb="13" eb="15">
      <t>モンダイ</t>
    </rPh>
    <rPh sb="16" eb="18">
      <t>カクニン</t>
    </rPh>
    <rPh sb="19" eb="22">
      <t>ヒツヨウセイ</t>
    </rPh>
    <rPh sb="23" eb="24">
      <t>ソナ</t>
    </rPh>
    <rPh sb="26" eb="28">
      <t>ジュンビ</t>
    </rPh>
    <rPh sb="29" eb="30">
      <t>ナニ</t>
    </rPh>
    <rPh sb="31" eb="33">
      <t>ヒツヨウ</t>
    </rPh>
    <rPh sb="34" eb="36">
      <t>カクニン</t>
    </rPh>
    <phoneticPr fontId="1"/>
  </si>
  <si>
    <t>忍耐・勇気・克服・自己理解・自分の力で問題に向き合う・一貫性・意志力</t>
    <rPh sb="9" eb="11">
      <t>ジコ</t>
    </rPh>
    <rPh sb="11" eb="13">
      <t>リカイ</t>
    </rPh>
    <rPh sb="14" eb="16">
      <t>ジブン</t>
    </rPh>
    <rPh sb="17" eb="18">
      <t>チカラ</t>
    </rPh>
    <rPh sb="19" eb="21">
      <t>モンダイ</t>
    </rPh>
    <rPh sb="22" eb="23">
      <t>ム</t>
    </rPh>
    <rPh sb="24" eb="25">
      <t>ア</t>
    </rPh>
    <rPh sb="27" eb="30">
      <t>イッカンセイ</t>
    </rPh>
    <rPh sb="31" eb="34">
      <t>イシリョク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</si>
</sst>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游ゴシック"/>
      <family val="2"/>
      <charset val="128"/>
      <scheme val="minor"/>
    </font>
    <font>
      <sz val="6"/>
      <name val="游ゴシック"/>
      <family val="2"/>
      <charset val="128"/>
      <scheme val="minor"/>
    </font>
    <font>
      <sz val="20"/>
      <color theme="1"/>
      <name val="Rounded M+ 1p bold"/>
      <family val="3"/>
      <charset val="128"/>
    </font>
    <font>
      <sz val="20"/>
      <color theme="1"/>
      <name val="ＭＳ ゴシック"/>
      <family val="3"/>
      <charset val="128"/>
    </font>
    <font>
      <sz val="22"/>
      <color theme="1"/>
      <name val="ＭＳ ゴシック"/>
      <family val="3"/>
      <charset val="128"/>
    </font>
    <font>
      <sz val="24"/>
      <color theme="1"/>
      <name val="ＭＳ ゴシック"/>
      <family val="3"/>
      <charset val="128"/>
    </font>
    <font>
      <sz val="28"/>
      <color theme="1"/>
      <name val="ＭＳ ゴシック"/>
      <family val="3"/>
      <charset val="128"/>
    </font>
    <font>
      <sz val="14"/>
      <color theme="1"/>
      <name val="ＭＳ ゴシック"/>
      <family val="3"/>
      <charset val="128"/>
    </font>
    <font>
      <sz val="32"/>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71">
    <xf numFmtId="0" fontId="0" fillId="0" borderId="0" xfId="0">
      <alignment vertical="center"/>
    </xf>
    <xf numFmtId="0" fontId="4"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176" fontId="7" fillId="0" borderId="0" xfId="0" applyNumberFormat="1" applyFont="1" applyAlignment="1">
      <alignment horizontal="lef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vertical="center" shrinkToFit="1"/>
    </xf>
    <xf numFmtId="0" fontId="7" fillId="0" borderId="3" xfId="0" applyFont="1" applyBorder="1" applyAlignment="1">
      <alignment vertical="center" shrinkToFit="1"/>
    </xf>
    <xf numFmtId="0" fontId="7" fillId="0" borderId="2" xfId="0" applyFont="1" applyBorder="1" applyAlignment="1">
      <alignment horizontal="center" vertical="center" shrinkToFit="1"/>
    </xf>
    <xf numFmtId="0" fontId="7" fillId="0" borderId="1" xfId="0"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xf>
    <xf numFmtId="0" fontId="7" fillId="0" borderId="21" xfId="0" applyFont="1" applyBorder="1" applyAlignment="1">
      <alignment horizontal="left" vertical="center" wrapText="1" indent="2" shrinkToFit="1"/>
    </xf>
    <xf numFmtId="0" fontId="7" fillId="0" borderId="21" xfId="0" applyFont="1" applyBorder="1" applyAlignment="1">
      <alignment horizontal="center" vertical="center"/>
    </xf>
    <xf numFmtId="0" fontId="7" fillId="0" borderId="3" xfId="0" applyFont="1" applyBorder="1" applyAlignment="1">
      <alignment horizontal="left" vertical="center" wrapText="1" indent="1"/>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7" xfId="0" applyFont="1" applyBorder="1" applyAlignment="1">
      <alignment vertical="center" shrinkToFi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left" vertical="center" wrapText="1" indent="2" shrinkToFit="1"/>
    </xf>
    <xf numFmtId="0" fontId="7" fillId="0" borderId="9" xfId="0" applyFont="1" applyBorder="1" applyAlignment="1">
      <alignment horizontal="left" vertical="center" wrapText="1" indent="1"/>
    </xf>
    <xf numFmtId="0" fontId="7" fillId="0" borderId="1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7" fillId="0" borderId="10" xfId="0" applyFont="1" applyBorder="1" applyAlignment="1">
      <alignment vertical="center" shrinkToFit="1"/>
    </xf>
    <xf numFmtId="0" fontId="7" fillId="0" borderId="12" xfId="0" applyFont="1" applyBorder="1" applyAlignment="1">
      <alignment horizontal="center" vertical="center" shrinkToFit="1"/>
    </xf>
    <xf numFmtId="0" fontId="7" fillId="0" borderId="4" xfId="0" applyFont="1" applyBorder="1" applyAlignment="1">
      <alignment vertical="center" shrinkToFit="1"/>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left" vertical="center" wrapText="1" indent="2" shrinkToFit="1"/>
    </xf>
    <xf numFmtId="0" fontId="7" fillId="0" borderId="19" xfId="0" applyFont="1" applyBorder="1" applyAlignment="1">
      <alignment horizontal="center" vertical="center"/>
    </xf>
    <xf numFmtId="0" fontId="7" fillId="0" borderId="5" xfId="0" applyFont="1" applyBorder="1" applyAlignment="1">
      <alignment horizontal="left" vertical="center" wrapText="1" indent="1"/>
    </xf>
    <xf numFmtId="0" fontId="7" fillId="0" borderId="0" xfId="0" applyFont="1" applyAlignment="1">
      <alignment horizontal="left" vertical="center" wrapText="1" indent="2" shrinkToFit="1"/>
    </xf>
    <xf numFmtId="0" fontId="7" fillId="0" borderId="0" xfId="0" applyFont="1" applyAlignment="1">
      <alignment horizontal="left" vertical="center" wrapText="1" indent="1"/>
    </xf>
    <xf numFmtId="0" fontId="7"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vertical="center" wrapText="1"/>
    </xf>
    <xf numFmtId="0" fontId="4" fillId="0" borderId="0" xfId="0" applyFont="1" applyAlignment="1">
      <alignment horizontal="left" vertical="center" indent="1"/>
    </xf>
    <xf numFmtId="0" fontId="4" fillId="4" borderId="1"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lignment horizontal="left" vertical="center" wrapText="1" indent="2" shrinkToFit="1"/>
    </xf>
    <xf numFmtId="0" fontId="7" fillId="0" borderId="22" xfId="0" applyFont="1" applyBorder="1" applyAlignment="1">
      <alignment horizontal="center" vertical="center"/>
    </xf>
    <xf numFmtId="0" fontId="7" fillId="0" borderId="24" xfId="0" applyFont="1" applyBorder="1" applyAlignment="1">
      <alignment horizontal="left" vertical="center" wrapText="1" indent="1"/>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5" fillId="2" borderId="1" xfId="0" applyFont="1" applyFill="1" applyBorder="1" applyAlignment="1">
      <alignment horizontal="center" vertical="center"/>
    </xf>
    <xf numFmtId="0" fontId="6" fillId="0" borderId="0" xfId="0" applyFont="1">
      <alignment vertical="center"/>
    </xf>
  </cellXfs>
  <cellStyles count="1">
    <cellStyle name="標準" xfId="0" builtinId="0"/>
  </cellStyles>
  <dxfs count="5">
    <dxf>
      <fill>
        <patternFill>
          <bgColor theme="5"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fill>
        <patternFill>
          <bgColor theme="5" tint="0.79998168889431442"/>
        </patternFill>
      </fill>
    </dxf>
    <dxf>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05A29-8EA2-44F6-BCFE-3AB486DF1EAE}">
  <dimension ref="B1:BF84"/>
  <sheetViews>
    <sheetView tabSelected="1" zoomScale="55" zoomScaleNormal="55" zoomScaleSheetLayoutView="40" workbookViewId="0"/>
  </sheetViews>
  <sheetFormatPr defaultRowHeight="79.95" customHeight="1" x14ac:dyDescent="0.45"/>
  <cols>
    <col min="1" max="1" width="13.8984375" style="2" customWidth="1"/>
    <col min="2" max="2" width="10.69921875" style="3" customWidth="1"/>
    <col min="3" max="3" width="16.69921875" style="2" customWidth="1"/>
    <col min="4" max="4" width="50.69921875" style="2" customWidth="1"/>
    <col min="5" max="5" width="12.69921875" style="3" customWidth="1"/>
    <col min="6" max="6" width="70.69921875" style="2" customWidth="1"/>
    <col min="7" max="7" width="9.59765625" style="2" customWidth="1"/>
    <col min="8" max="8" width="14.296875" style="2" bestFit="1" customWidth="1"/>
    <col min="9" max="9" width="35.69921875" style="53" customWidth="1"/>
    <col min="10" max="10" width="25.69921875" style="2" customWidth="1"/>
    <col min="11" max="11" width="124.69921875" style="2" bestFit="1" customWidth="1"/>
    <col min="12" max="12" width="134.8984375" style="2" bestFit="1" customWidth="1"/>
    <col min="13" max="13" width="10.69921875" style="2" customWidth="1"/>
    <col min="14" max="14" width="24.8984375" style="3" bestFit="1" customWidth="1"/>
    <col min="15" max="15" width="28.296875" style="3" bestFit="1" customWidth="1"/>
    <col min="16" max="16" width="10.69921875" style="2" customWidth="1"/>
    <col min="17" max="17" width="8.69921875" style="2" customWidth="1"/>
    <col min="18" max="18" width="24.59765625" style="2" bestFit="1" customWidth="1"/>
    <col min="19" max="19" width="8.69921875" style="2" customWidth="1"/>
    <col min="20" max="20" width="23.19921875" style="2" customWidth="1"/>
    <col min="21" max="21" width="40.69921875" style="2" customWidth="1"/>
    <col min="22" max="22" width="14.69921875" style="2" customWidth="1"/>
    <col min="23" max="23" width="45.69921875" style="3" customWidth="1"/>
    <col min="24" max="24" width="8.69921875" style="2" customWidth="1"/>
    <col min="25" max="30" width="10.69921875" style="5" customWidth="1"/>
    <col min="31" max="31" width="10.69921875" style="6" customWidth="1"/>
    <col min="32" max="32" width="10.69921875" style="5" customWidth="1"/>
    <col min="33" max="33" width="10.69921875" style="6" customWidth="1"/>
    <col min="34" max="34" width="10.69921875" style="5" customWidth="1"/>
    <col min="35" max="35" width="10.69921875" style="6" customWidth="1"/>
    <col min="36" max="36" width="10.69921875" style="5" customWidth="1"/>
    <col min="37" max="37" width="10.69921875" style="6" customWidth="1"/>
    <col min="38" max="38" width="10.69921875" style="5" customWidth="1"/>
    <col min="39" max="39" width="10.69921875" style="6" customWidth="1"/>
    <col min="40" max="40" width="10.69921875" style="5" customWidth="1"/>
    <col min="41" max="41" width="10.69921875" style="6" customWidth="1"/>
    <col min="42" max="42" width="10.69921875" style="5" customWidth="1"/>
    <col min="43" max="43" width="10.69921875" style="6" customWidth="1"/>
    <col min="44" max="44" width="10.69921875" style="5" customWidth="1"/>
    <col min="45" max="45" width="10.69921875" style="6" customWidth="1"/>
    <col min="46" max="47" width="10.69921875" style="5" customWidth="1"/>
    <col min="48" max="16384" width="8.796875" style="2"/>
  </cols>
  <sheetData>
    <row r="1" spans="2:58" ht="60" customHeight="1" thickBot="1" x14ac:dyDescent="0.5">
      <c r="B1" s="1"/>
      <c r="C1" s="67" t="s">
        <v>263</v>
      </c>
      <c r="D1" s="67"/>
      <c r="E1" s="68" t="s">
        <v>255</v>
      </c>
      <c r="F1" s="68"/>
      <c r="H1" s="65" t="s">
        <v>257</v>
      </c>
      <c r="I1" s="66" t="s">
        <v>256</v>
      </c>
      <c r="J1" s="69" t="s">
        <v>269</v>
      </c>
      <c r="R1" s="4"/>
      <c r="U1" s="4"/>
      <c r="V1" s="3"/>
      <c r="W1" s="4"/>
    </row>
    <row r="2" spans="2:58" ht="49.95" customHeight="1" thickBot="1" x14ac:dyDescent="0.5">
      <c r="B2" s="58" t="s">
        <v>251</v>
      </c>
      <c r="C2" s="58" t="s">
        <v>253</v>
      </c>
      <c r="D2" s="58" t="s">
        <v>37</v>
      </c>
      <c r="E2" s="58" t="s">
        <v>63</v>
      </c>
      <c r="F2" s="58" t="s">
        <v>254</v>
      </c>
      <c r="H2" s="8" t="s">
        <v>2</v>
      </c>
      <c r="I2" s="9" t="str">
        <f>U2</f>
        <v>カード名</v>
      </c>
      <c r="J2" s="8" t="s">
        <v>120</v>
      </c>
      <c r="K2" s="8" t="s">
        <v>38</v>
      </c>
      <c r="L2" s="8" t="s">
        <v>39</v>
      </c>
      <c r="N2" s="8" t="s">
        <v>220</v>
      </c>
      <c r="O2" s="8" t="s">
        <v>221</v>
      </c>
      <c r="P2" s="3"/>
      <c r="Q2" s="10" t="s">
        <v>124</v>
      </c>
      <c r="R2" s="11" t="s">
        <v>220</v>
      </c>
      <c r="S2" s="12" t="s">
        <v>222</v>
      </c>
      <c r="T2" s="12" t="s">
        <v>120</v>
      </c>
      <c r="U2" s="13" t="s">
        <v>37</v>
      </c>
      <c r="V2" s="13" t="s">
        <v>63</v>
      </c>
      <c r="W2" s="11" t="s">
        <v>40</v>
      </c>
      <c r="Y2" s="14" t="s">
        <v>33</v>
      </c>
      <c r="Z2" s="15" t="s">
        <v>34</v>
      </c>
      <c r="AA2" s="16" t="s">
        <v>32</v>
      </c>
      <c r="AB2" s="17">
        <v>1</v>
      </c>
      <c r="AC2" s="18" t="s">
        <v>32</v>
      </c>
      <c r="AD2" s="17">
        <v>2</v>
      </c>
      <c r="AE2" s="18" t="s">
        <v>32</v>
      </c>
      <c r="AF2" s="17">
        <v>3</v>
      </c>
      <c r="AG2" s="18" t="s">
        <v>32</v>
      </c>
      <c r="AH2" s="17">
        <v>4</v>
      </c>
      <c r="AI2" s="18" t="s">
        <v>32</v>
      </c>
      <c r="AJ2" s="17">
        <v>5</v>
      </c>
      <c r="AK2" s="18" t="s">
        <v>32</v>
      </c>
      <c r="AL2" s="17">
        <v>6</v>
      </c>
      <c r="AM2" s="18" t="s">
        <v>32</v>
      </c>
      <c r="AN2" s="17">
        <v>7</v>
      </c>
      <c r="AO2" s="18" t="s">
        <v>32</v>
      </c>
      <c r="AP2" s="17">
        <v>8</v>
      </c>
      <c r="AQ2" s="18" t="s">
        <v>32</v>
      </c>
      <c r="AR2" s="17">
        <v>9</v>
      </c>
      <c r="AS2" s="18" t="s">
        <v>32</v>
      </c>
      <c r="AT2" s="17">
        <v>10</v>
      </c>
      <c r="AU2" s="18" t="s">
        <v>32</v>
      </c>
      <c r="AV2" s="17">
        <v>11</v>
      </c>
      <c r="AW2" s="18" t="s">
        <v>32</v>
      </c>
      <c r="AX2" s="17">
        <v>12</v>
      </c>
      <c r="AY2" s="18" t="s">
        <v>32</v>
      </c>
      <c r="AZ2" s="17">
        <v>13</v>
      </c>
      <c r="BA2" s="18" t="s">
        <v>32</v>
      </c>
      <c r="BB2" s="17">
        <v>14</v>
      </c>
      <c r="BC2" s="18" t="s">
        <v>32</v>
      </c>
      <c r="BD2" s="17">
        <v>15</v>
      </c>
      <c r="BE2" s="18" t="s">
        <v>32</v>
      </c>
      <c r="BF2" s="17">
        <v>16</v>
      </c>
    </row>
    <row r="3" spans="2:58" ht="79.95" customHeight="1" thickBot="1" x14ac:dyDescent="0.5">
      <c r="B3" s="1">
        <f>IF(C3="","",1)</f>
        <v>1</v>
      </c>
      <c r="C3" s="54" t="str">
        <f>IF(OR($R9="",R9=""),"",R9)</f>
        <v>午前</v>
      </c>
      <c r="D3" s="55" t="str">
        <f ca="1">IF(OR($R9="",U9=""),"",U9)</f>
        <v>剣：ソードの２</v>
      </c>
      <c r="E3" s="1" t="str">
        <f t="shared" ref="E3:F6" ca="1" si="0">IF(OR($R9="",V9=""),"",V9)</f>
        <v>逆位置</v>
      </c>
      <c r="F3" s="56" t="str">
        <f t="shared" ca="1" si="0"/>
        <v>その場しのぎ・決められない・行き詰まり・視野が狭い・都合の良い物しか見ていない</v>
      </c>
      <c r="H3" s="19">
        <v>0</v>
      </c>
      <c r="I3" s="20" t="s">
        <v>41</v>
      </c>
      <c r="J3" s="19" t="s">
        <v>121</v>
      </c>
      <c r="K3" s="19" t="s">
        <v>286</v>
      </c>
      <c r="L3" s="19" t="s">
        <v>208</v>
      </c>
      <c r="N3" s="7" t="s">
        <v>241</v>
      </c>
      <c r="O3" s="21" t="s">
        <v>252</v>
      </c>
      <c r="Q3" s="14">
        <v>1</v>
      </c>
      <c r="R3" s="15" t="str">
        <f>IFERROR(INDEX($O$3:$O$84,MATCH($I$1&amp;Q3,$N$3:$N$84,0),0),"")</f>
        <v/>
      </c>
      <c r="S3" s="22">
        <f t="shared" ref="S3:S18" ca="1" si="1">IFERROR(INDEX($AA$6:$BF$84,MATCH(RANDBETWEEN(1,COUNT(INDEX($AA$6:$BF$84,0,MATCH("数値"&amp;$Q3&amp;$AB$3,$AA$5:$BF$5,0))))&amp;"@順"&amp;$Q3,INDEX($AA$6:$BF$84,0,MATCH("順"&amp;$Q3&amp;$AB$3,$AA$5:$BF$5,0)),0),MATCH("数値"&amp;$Q3&amp;$AB$3,$AA$5:$BF$5,0)),"")</f>
        <v>42</v>
      </c>
      <c r="T3" s="23" t="str">
        <f t="shared" ref="T3:T18" ca="1" si="2">IF($S3="","",INDEX($H$3:$L$84,MATCH($S3,$H$3:$H$84,0),MATCH(T$2,$H$2:$L$2,0)))</f>
        <v>小アルカナ</v>
      </c>
      <c r="U3" s="23" t="str">
        <f ca="1">IF($S3="","",INDEX($H$3:$L$84,MATCH($S3,$H$3:$H$84,0),MATCH(U$2,$H$2:$L$2,0))&amp;IF(T3="大アルカナ",$S$2&amp;S3,""))</f>
        <v>金貨：ペンタクルの７</v>
      </c>
      <c r="V3" s="24" t="str">
        <f t="shared" ref="V3:V11" ca="1" si="3">IF(U3="","",IF(RANDBETWEEN(1,2)=1,"正位置","逆位置"))</f>
        <v>逆位置</v>
      </c>
      <c r="W3" s="25" t="str">
        <f t="shared" ref="W3:W18" ca="1" si="4">IF($S3="","",INDEX($H$3:$L$84,MATCH($S3,$H$3:$H$84,0),MATCH($V3,$H$2:$L$2,0)))</f>
        <v>現状のままだと衰退していく・計画性が必要・違う方法で改善案を探す・金の切れ目に注意</v>
      </c>
      <c r="Y3" s="26">
        <v>0</v>
      </c>
      <c r="Z3" s="27">
        <f>IF(OR(I1="ワンオラクル",I1="YesNo"),21,77)</f>
        <v>77</v>
      </c>
      <c r="AA3" s="28" t="s">
        <v>30</v>
      </c>
      <c r="AB3" s="29" t="s">
        <v>36</v>
      </c>
      <c r="AC3" s="28" t="s">
        <v>3</v>
      </c>
      <c r="AD3" s="30">
        <f ca="1">IFERROR(IF(OR(AB2="",AD2&gt;$Z$3),"",INDEX($S$3:$S$18,MATCH(AB2,$Q$3:$Q$18,0),0)),"")</f>
        <v>42</v>
      </c>
      <c r="AE3" s="28" t="s">
        <v>6</v>
      </c>
      <c r="AF3" s="30">
        <f t="shared" ref="AF3" ca="1" si="5">IFERROR(IF(OR(AD2="",AF2&gt;$Z$3),"",INDEX($S$3:$S$18,MATCH(AD2,$Q$3:$Q$18,0),0)),"")</f>
        <v>3</v>
      </c>
      <c r="AG3" s="28" t="s">
        <v>7</v>
      </c>
      <c r="AH3" s="30">
        <f t="shared" ref="AH3" ca="1" si="6">IFERROR(IF(OR(AF2="",AH2&gt;$Z$3),"",INDEX($S$3:$S$18,MATCH(AF2,$Q$3:$Q$18,0),0)),"")</f>
        <v>5</v>
      </c>
      <c r="AI3" s="28" t="s">
        <v>8</v>
      </c>
      <c r="AJ3" s="30">
        <f t="shared" ref="AJ3" ca="1" si="7">IFERROR(IF(OR(AH2="",AJ2&gt;$Z$3),"",INDEX($S$3:$S$18,MATCH(AH2,$Q$3:$Q$18,0),0)),"")</f>
        <v>23</v>
      </c>
      <c r="AK3" s="28" t="s">
        <v>9</v>
      </c>
      <c r="AL3" s="30">
        <f t="shared" ref="AL3" ca="1" si="8">IFERROR(IF(OR(AJ2="",AL2&gt;$Z$3),"",INDEX($S$3:$S$18,MATCH(AJ2,$Q$3:$Q$18,0),0)),"")</f>
        <v>55</v>
      </c>
      <c r="AM3" s="28" t="s">
        <v>10</v>
      </c>
      <c r="AN3" s="30">
        <f t="shared" ref="AN3" ca="1" si="9">IFERROR(IF(OR(AL2="",AN2&gt;$Z$3),"",INDEX($S$3:$S$18,MATCH(AL2,$Q$3:$Q$18,0),0)),"")</f>
        <v>52</v>
      </c>
      <c r="AO3" s="28" t="s">
        <v>11</v>
      </c>
      <c r="AP3" s="30">
        <f t="shared" ref="AP3" ca="1" si="10">IFERROR(IF(OR(AN2="",AP2&gt;$Z$3),"",INDEX($S$3:$S$18,MATCH(AN2,$Q$3:$Q$18,0),0)),"")</f>
        <v>51</v>
      </c>
      <c r="AQ3" s="28" t="s">
        <v>12</v>
      </c>
      <c r="AR3" s="30">
        <f t="shared" ref="AR3" ca="1" si="11">IFERROR(IF(OR(AP2="",AR2&gt;$Z$3),"",INDEX($S$3:$S$18,MATCH(AP2,$Q$3:$Q$18,0),0)),"")</f>
        <v>22</v>
      </c>
      <c r="AS3" s="28" t="s">
        <v>13</v>
      </c>
      <c r="AT3" s="30">
        <f t="shared" ref="AT3" ca="1" si="12">IFERROR(IF(OR(AR2="",AT2&gt;$Z$3),"",INDEX($S$3:$S$18,MATCH(AR2,$Q$3:$Q$18,0),0)),"")</f>
        <v>56</v>
      </c>
      <c r="AU3" s="28" t="s">
        <v>223</v>
      </c>
      <c r="AV3" s="30">
        <f t="shared" ref="AV3" ca="1" si="13">IFERROR(IF(OR(AT2="",AV2&gt;$Z$3),"",INDEX($S$3:$S$18,MATCH(AT2,$Q$3:$Q$18,0),0)),"")</f>
        <v>47</v>
      </c>
      <c r="AW3" s="28" t="s">
        <v>224</v>
      </c>
      <c r="AX3" s="30">
        <f ca="1">IFERROR(IF(OR(AV2="",AX2&gt;$Z$3),"",INDEX($S$3:$S$18,MATCH(AV2,$Q$3:$Q$18,0),0)),"")</f>
        <v>49</v>
      </c>
      <c r="AY3" s="28" t="s">
        <v>225</v>
      </c>
      <c r="AZ3" s="30">
        <f t="shared" ref="AZ3" ca="1" si="14">IFERROR(IF(OR(AX2="",AZ2&gt;$Z$3),"",INDEX($S$3:$S$18,MATCH(AX2,$Q$3:$Q$18,0),0)),"")</f>
        <v>36</v>
      </c>
      <c r="BA3" s="28" t="s">
        <v>226</v>
      </c>
      <c r="BB3" s="30">
        <f t="shared" ref="BB3" ca="1" si="15">IFERROR(IF(OR(AZ2="",BB2&gt;$Z$3),"",INDEX($S$3:$S$18,MATCH(AZ2,$Q$3:$Q$18,0),0)),"")</f>
        <v>18</v>
      </c>
      <c r="BC3" s="28" t="s">
        <v>235</v>
      </c>
      <c r="BD3" s="30">
        <f t="shared" ref="BD3" ca="1" si="16">IFERROR(IF(OR(BB2="",BD2&gt;$Z$3),"",INDEX($S$3:$S$18,MATCH(BB2,$Q$3:$Q$18,0),0)),"")</f>
        <v>0</v>
      </c>
      <c r="BE3" s="28" t="s">
        <v>236</v>
      </c>
      <c r="BF3" s="30">
        <f t="shared" ref="BF3" ca="1" si="17">IFERROR(IF(OR(BD2="",BF2&gt;$Z$3),"",INDEX($S$3:$S$18,MATCH(BD2,$Q$3:$Q$18,0),0)),"")</f>
        <v>26</v>
      </c>
    </row>
    <row r="4" spans="2:58" ht="79.95" customHeight="1" x14ac:dyDescent="0.45">
      <c r="B4" s="1">
        <f>IF(C4="","",B3+1)</f>
        <v>2</v>
      </c>
      <c r="C4" s="54" t="str">
        <f t="shared" ref="C4:C6" si="18">IF(OR($R10="",R10=""),"",R10)</f>
        <v>午後</v>
      </c>
      <c r="D4" s="55" t="str">
        <f t="shared" ref="D4:D6" ca="1" si="19">IF(OR($R10="",U10=""),"",U10)</f>
        <v>棒：ワンドのエース</v>
      </c>
      <c r="E4" s="1" t="str">
        <f t="shared" ca="1" si="0"/>
        <v>正位置</v>
      </c>
      <c r="F4" s="56" t="str">
        <f t="shared" ca="1" si="0"/>
        <v>新目標・元気・達成の意志・情熱的・やる気・挑戦の機会・アイデアの閃き</v>
      </c>
      <c r="H4" s="19">
        <v>1</v>
      </c>
      <c r="I4" s="20" t="s">
        <v>42</v>
      </c>
      <c r="J4" s="19" t="s">
        <v>121</v>
      </c>
      <c r="K4" s="19" t="s">
        <v>169</v>
      </c>
      <c r="L4" s="19" t="s">
        <v>170</v>
      </c>
      <c r="N4" s="7" t="s">
        <v>242</v>
      </c>
      <c r="O4" s="7" t="s">
        <v>215</v>
      </c>
      <c r="Q4" s="31">
        <v>2</v>
      </c>
      <c r="R4" s="32" t="str">
        <f t="shared" ref="R4:R18" si="20">IFERROR(INDEX($O$3:$O$84,MATCH($I$1&amp;Q4,$N$3:$N$84,0),0),"")</f>
        <v/>
      </c>
      <c r="S4" s="33">
        <f t="shared" ca="1" si="1"/>
        <v>3</v>
      </c>
      <c r="T4" s="33" t="str">
        <f t="shared" ca="1" si="2"/>
        <v>大アルカナ</v>
      </c>
      <c r="U4" s="34" t="str">
        <f t="shared" ref="U4:U11" ca="1" si="21">IF($S4="","",INDEX($H$3:$L$84,MATCH($S4,$H$3:$H$84,0),MATCH(U$2,$H$2:$L$2,0))&amp;IF(T4="大アルカナ",$S$2&amp;S4,""))</f>
        <v>女帝：エンプレス/№3</v>
      </c>
      <c r="V4" s="7" t="str">
        <f t="shared" ca="1" si="3"/>
        <v>逆位置</v>
      </c>
      <c r="W4" s="35" t="str">
        <f t="shared" ca="1" si="4"/>
        <v>挫折・虚栄・不満・無気力・愛情に傾倒・支配的な態度・嫉妬・独占的</v>
      </c>
      <c r="Y4" s="36" t="s">
        <v>35</v>
      </c>
      <c r="Z4" s="29">
        <f>COUNT(Z6:Z84)</f>
        <v>78</v>
      </c>
      <c r="AA4" s="37" t="s">
        <v>4</v>
      </c>
      <c r="AB4" s="38" t="s">
        <v>5</v>
      </c>
      <c r="AC4" s="37" t="s">
        <v>0</v>
      </c>
      <c r="AD4" s="38" t="s">
        <v>1</v>
      </c>
      <c r="AE4" s="37" t="s">
        <v>14</v>
      </c>
      <c r="AF4" s="38" t="s">
        <v>15</v>
      </c>
      <c r="AG4" s="37" t="s">
        <v>16</v>
      </c>
      <c r="AH4" s="38" t="s">
        <v>17</v>
      </c>
      <c r="AI4" s="37" t="s">
        <v>18</v>
      </c>
      <c r="AJ4" s="38" t="s">
        <v>19</v>
      </c>
      <c r="AK4" s="37" t="s">
        <v>20</v>
      </c>
      <c r="AL4" s="38" t="s">
        <v>21</v>
      </c>
      <c r="AM4" s="37" t="s">
        <v>22</v>
      </c>
      <c r="AN4" s="38" t="s">
        <v>23</v>
      </c>
      <c r="AO4" s="37" t="s">
        <v>24</v>
      </c>
      <c r="AP4" s="38" t="s">
        <v>25</v>
      </c>
      <c r="AQ4" s="37" t="s">
        <v>26</v>
      </c>
      <c r="AR4" s="38" t="s">
        <v>27</v>
      </c>
      <c r="AS4" s="37" t="s">
        <v>28</v>
      </c>
      <c r="AT4" s="38" t="s">
        <v>29</v>
      </c>
      <c r="AU4" s="37" t="s">
        <v>227</v>
      </c>
      <c r="AV4" s="38" t="s">
        <v>228</v>
      </c>
      <c r="AW4" s="37" t="s">
        <v>229</v>
      </c>
      <c r="AX4" s="38" t="s">
        <v>230</v>
      </c>
      <c r="AY4" s="37" t="s">
        <v>231</v>
      </c>
      <c r="AZ4" s="38" t="s">
        <v>232</v>
      </c>
      <c r="BA4" s="37" t="s">
        <v>233</v>
      </c>
      <c r="BB4" s="38" t="s">
        <v>234</v>
      </c>
      <c r="BC4" s="37" t="s">
        <v>237</v>
      </c>
      <c r="BD4" s="38" t="s">
        <v>238</v>
      </c>
      <c r="BE4" s="37" t="s">
        <v>239</v>
      </c>
      <c r="BF4" s="38" t="s">
        <v>240</v>
      </c>
    </row>
    <row r="5" spans="2:58" ht="79.95" customHeight="1" thickBot="1" x14ac:dyDescent="0.5">
      <c r="B5" s="1">
        <f t="shared" ref="B5:B7" si="22">IF(C5="","",B4+1)</f>
        <v>3</v>
      </c>
      <c r="C5" s="54" t="str">
        <f t="shared" si="18"/>
        <v>夜</v>
      </c>
      <c r="D5" s="55" t="str">
        <f t="shared" ca="1" si="19"/>
        <v>剣：ソードの７</v>
      </c>
      <c r="E5" s="1" t="str">
        <f t="shared" ca="1" si="0"/>
        <v>正位置</v>
      </c>
      <c r="F5" s="56" t="str">
        <f t="shared" ca="1" si="0"/>
        <v>責任逃れ・保身・不正・ズル・裏切る・奪い・表に出ない悪知恵・騙し・裏切者</v>
      </c>
      <c r="H5" s="19">
        <v>2</v>
      </c>
      <c r="I5" s="20" t="s">
        <v>43</v>
      </c>
      <c r="J5" s="19" t="s">
        <v>121</v>
      </c>
      <c r="K5" s="19" t="s">
        <v>171</v>
      </c>
      <c r="L5" s="19" t="s">
        <v>172</v>
      </c>
      <c r="N5" s="7" t="s">
        <v>243</v>
      </c>
      <c r="O5" s="7" t="s">
        <v>216</v>
      </c>
      <c r="Q5" s="31">
        <v>3</v>
      </c>
      <c r="R5" s="32" t="str">
        <f t="shared" si="20"/>
        <v/>
      </c>
      <c r="S5" s="33">
        <f t="shared" ca="1" si="1"/>
        <v>5</v>
      </c>
      <c r="T5" s="33" t="str">
        <f t="shared" ca="1" si="2"/>
        <v>大アルカナ</v>
      </c>
      <c r="U5" s="34" t="str">
        <f t="shared" ca="1" si="21"/>
        <v>法王：ハイエロファント/№5</v>
      </c>
      <c r="V5" s="7" t="str">
        <f t="shared" ca="1" si="3"/>
        <v>正位置</v>
      </c>
      <c r="W5" s="35" t="str">
        <f t="shared" ca="1" si="4"/>
        <v>規律・慈悲・協調性・導き・信頼できる協力者・周囲に相談して助言をもらう</v>
      </c>
      <c r="Y5" s="39" t="s">
        <v>2</v>
      </c>
      <c r="Z5" s="40" t="s">
        <v>31</v>
      </c>
      <c r="AA5" s="39" t="str">
        <f t="shared" ref="AA5:AT5" si="23">AA4&amp;$AB$3</f>
        <v>順1タロット</v>
      </c>
      <c r="AB5" s="40" t="str">
        <f t="shared" si="23"/>
        <v>数値1タロット</v>
      </c>
      <c r="AC5" s="39" t="str">
        <f t="shared" si="23"/>
        <v>順2タロット</v>
      </c>
      <c r="AD5" s="40" t="str">
        <f t="shared" si="23"/>
        <v>数値2タロット</v>
      </c>
      <c r="AE5" s="39" t="str">
        <f t="shared" si="23"/>
        <v>順3タロット</v>
      </c>
      <c r="AF5" s="40" t="str">
        <f t="shared" si="23"/>
        <v>数値3タロット</v>
      </c>
      <c r="AG5" s="39" t="str">
        <f t="shared" si="23"/>
        <v>順4タロット</v>
      </c>
      <c r="AH5" s="40" t="str">
        <f t="shared" si="23"/>
        <v>数値4タロット</v>
      </c>
      <c r="AI5" s="39" t="str">
        <f t="shared" si="23"/>
        <v>順5タロット</v>
      </c>
      <c r="AJ5" s="40" t="str">
        <f t="shared" si="23"/>
        <v>数値5タロット</v>
      </c>
      <c r="AK5" s="39" t="str">
        <f t="shared" si="23"/>
        <v>順6タロット</v>
      </c>
      <c r="AL5" s="40" t="str">
        <f t="shared" si="23"/>
        <v>数値6タロット</v>
      </c>
      <c r="AM5" s="39" t="str">
        <f t="shared" si="23"/>
        <v>順7タロット</v>
      </c>
      <c r="AN5" s="40" t="str">
        <f t="shared" si="23"/>
        <v>数値7タロット</v>
      </c>
      <c r="AO5" s="39" t="str">
        <f t="shared" si="23"/>
        <v>順8タロット</v>
      </c>
      <c r="AP5" s="40" t="str">
        <f t="shared" si="23"/>
        <v>数値8タロット</v>
      </c>
      <c r="AQ5" s="39" t="str">
        <f t="shared" si="23"/>
        <v>順9タロット</v>
      </c>
      <c r="AR5" s="40" t="str">
        <f t="shared" si="23"/>
        <v>数値9タロット</v>
      </c>
      <c r="AS5" s="39" t="str">
        <f t="shared" si="23"/>
        <v>順10タロット</v>
      </c>
      <c r="AT5" s="40" t="str">
        <f t="shared" si="23"/>
        <v>数値10タロット</v>
      </c>
      <c r="AU5" s="39" t="str">
        <f t="shared" ref="AU5:BB5" si="24">AU4&amp;$AB$3</f>
        <v>順11タロット</v>
      </c>
      <c r="AV5" s="40" t="str">
        <f t="shared" si="24"/>
        <v>数値11タロット</v>
      </c>
      <c r="AW5" s="39" t="str">
        <f t="shared" si="24"/>
        <v>順12タロット</v>
      </c>
      <c r="AX5" s="40" t="str">
        <f t="shared" si="24"/>
        <v>数値12タロット</v>
      </c>
      <c r="AY5" s="39" t="str">
        <f t="shared" si="24"/>
        <v>順13タロット</v>
      </c>
      <c r="AZ5" s="40" t="str">
        <f t="shared" si="24"/>
        <v>数値13タロット</v>
      </c>
      <c r="BA5" s="39" t="str">
        <f t="shared" si="24"/>
        <v>順14タロット</v>
      </c>
      <c r="BB5" s="40" t="str">
        <f t="shared" si="24"/>
        <v>数値14タロット</v>
      </c>
      <c r="BC5" s="39" t="str">
        <f t="shared" ref="BC5:BF5" si="25">BC4&amp;$AB$3</f>
        <v>順15タロット</v>
      </c>
      <c r="BD5" s="40" t="str">
        <f t="shared" si="25"/>
        <v>数値15タロット</v>
      </c>
      <c r="BE5" s="39" t="str">
        <f t="shared" si="25"/>
        <v>順16タロット</v>
      </c>
      <c r="BF5" s="40" t="str">
        <f t="shared" si="25"/>
        <v>数値16タロット</v>
      </c>
    </row>
    <row r="6" spans="2:58" ht="79.95" customHeight="1" x14ac:dyDescent="0.45">
      <c r="B6" s="1">
        <f t="shared" si="22"/>
        <v>4</v>
      </c>
      <c r="C6" s="54" t="str">
        <f t="shared" si="18"/>
        <v>一日の
テーマ</v>
      </c>
      <c r="D6" s="55" t="str">
        <f t="shared" ca="1" si="19"/>
        <v>金貨：ペンタクルのナイト</v>
      </c>
      <c r="E6" s="1" t="str">
        <f t="shared" ca="1" si="0"/>
        <v>正位置</v>
      </c>
      <c r="F6" s="56" t="str">
        <f t="shared" ca="1" si="0"/>
        <v>良い出来栄・着実な前進・責任感・一点集中・下積みが必要・質を大事にする</v>
      </c>
      <c r="H6" s="19">
        <v>3</v>
      </c>
      <c r="I6" s="20" t="s">
        <v>44</v>
      </c>
      <c r="J6" s="19" t="s">
        <v>121</v>
      </c>
      <c r="K6" s="19" t="s">
        <v>173</v>
      </c>
      <c r="L6" s="19" t="s">
        <v>174</v>
      </c>
      <c r="N6" s="7" t="s">
        <v>244</v>
      </c>
      <c r="O6" s="7" t="s">
        <v>209</v>
      </c>
      <c r="Q6" s="31">
        <v>4</v>
      </c>
      <c r="R6" s="32" t="str">
        <f t="shared" si="20"/>
        <v/>
      </c>
      <c r="S6" s="33">
        <f t="shared" ca="1" si="1"/>
        <v>23</v>
      </c>
      <c r="T6" s="33" t="str">
        <f t="shared" ca="1" si="2"/>
        <v>小アルカナ</v>
      </c>
      <c r="U6" s="34" t="str">
        <f t="shared" ca="1" si="21"/>
        <v>棒：ワンドの２</v>
      </c>
      <c r="V6" s="7" t="str">
        <f t="shared" ca="1" si="3"/>
        <v>正位置</v>
      </c>
      <c r="W6" s="35" t="str">
        <f t="shared" ca="1" si="4"/>
        <v>高い目標へ挑戦・勇気が湧く・次の展開が近い・野心</v>
      </c>
      <c r="Y6" s="41">
        <v>0</v>
      </c>
      <c r="Z6" s="42">
        <f>IF(AND(Y6&gt;=$Y$3,Y6&lt;=$Z$3,COUNT($Y$3:$Z$3)=2),Y6,"")</f>
        <v>0</v>
      </c>
      <c r="AA6" s="28" t="str">
        <f>IF(AB6="","",COUNT(AB$6:AB6)&amp;"@"&amp;AA$4)</f>
        <v>1@順1</v>
      </c>
      <c r="AB6" s="30">
        <f t="shared" ref="AB6:AB69" si="26">IF($Z6="","",$Z6)</f>
        <v>0</v>
      </c>
      <c r="AC6" s="43" t="str">
        <f ca="1">IFERROR(IF(AD6="","",COUNT(AD$6:AD6)&amp;"@"&amp;AC$4),"")</f>
        <v>1@順2</v>
      </c>
      <c r="AD6" s="30">
        <f ca="1">IFERROR(IF(OR(COUNTIF($AD$3:AD$3,AB6),AD$3=""),"",AB6),"")</f>
        <v>0</v>
      </c>
      <c r="AE6" s="43" t="str">
        <f ca="1">IFERROR(IF(AF6="","",COUNT(AF$6:AF6)&amp;"@"&amp;AE$4),"")</f>
        <v>1@順3</v>
      </c>
      <c r="AF6" s="30">
        <f ca="1">IFERROR(IF(OR(COUNTIF($AD$3:AF$3,AD6),AF$3=""),"",AD6),"")</f>
        <v>0</v>
      </c>
      <c r="AG6" s="43" t="str">
        <f ca="1">IFERROR(IF(AH6="","",COUNT(AH$6:AH6)&amp;"@"&amp;AG$4),"")</f>
        <v>1@順4</v>
      </c>
      <c r="AH6" s="30">
        <f ca="1">IFERROR(IF(OR(COUNTIF($AD$3:AH$3,AF6),AH$3=""),"",AF6),"")</f>
        <v>0</v>
      </c>
      <c r="AI6" s="43" t="str">
        <f ca="1">IFERROR(IF(AJ6="","",COUNT(AJ$6:AJ6)&amp;"@"&amp;AI$4),"")</f>
        <v>1@順5</v>
      </c>
      <c r="AJ6" s="30">
        <f ca="1">IFERROR(IF(OR(COUNTIF($AD$3:AJ$3,AH6),AJ$3=""),"",AH6),"")</f>
        <v>0</v>
      </c>
      <c r="AK6" s="43" t="str">
        <f ca="1">IFERROR(IF(AL6="","",COUNT(AL$6:AL6)&amp;"@"&amp;AK$4),"")</f>
        <v>1@順6</v>
      </c>
      <c r="AL6" s="30">
        <f ca="1">IFERROR(IF(OR(COUNTIF($AD$3:AL$3,AJ6),AL$3=""),"",AJ6),"")</f>
        <v>0</v>
      </c>
      <c r="AM6" s="43" t="str">
        <f ca="1">IFERROR(IF(AN6="","",COUNT(AN$6:AN6)&amp;"@"&amp;AM$4),"")</f>
        <v>1@順7</v>
      </c>
      <c r="AN6" s="30">
        <f ca="1">IFERROR(IF(OR(COUNTIF($AD$3:AN$3,AL6),AN$3=""),"",AL6),"")</f>
        <v>0</v>
      </c>
      <c r="AO6" s="43" t="str">
        <f ca="1">IFERROR(IF(AP6="","",COUNT(AP$6:AP6)&amp;"@"&amp;AO$4),"")</f>
        <v>1@順8</v>
      </c>
      <c r="AP6" s="30">
        <f ca="1">IFERROR(IF(OR(COUNTIF($AD$3:AP$3,AN6),AP$3=""),"",AN6),"")</f>
        <v>0</v>
      </c>
      <c r="AQ6" s="43" t="str">
        <f ca="1">IFERROR(IF(AR6="","",COUNT(AR$6:AR6)&amp;"@"&amp;AQ$4),"")</f>
        <v>1@順9</v>
      </c>
      <c r="AR6" s="30">
        <f ca="1">IFERROR(IF(OR(COUNTIF($AD$3:AR$3,AP6),AR$3=""),"",AP6),"")</f>
        <v>0</v>
      </c>
      <c r="AS6" s="43" t="str">
        <f ca="1">IFERROR(IF(AT6="","",COUNT(AT$6:AT6)&amp;"@"&amp;AS$4),"")</f>
        <v>1@順10</v>
      </c>
      <c r="AT6" s="30">
        <f ca="1">IFERROR(IF(OR(COUNTIF($AD$3:AT$3,AR6),AT$3=""),"",AR6),"")</f>
        <v>0</v>
      </c>
      <c r="AU6" s="43" t="str">
        <f ca="1">IFERROR(IF(AV6="","",COUNT(AV$6:AV6)&amp;"@"&amp;AU$4),"")</f>
        <v>1@順11</v>
      </c>
      <c r="AV6" s="30">
        <f ca="1">IFERROR(IF(OR(COUNTIF($AD$3:AV$3,AT6),AV$3=""),"",AT6),"")</f>
        <v>0</v>
      </c>
      <c r="AW6" s="43" t="str">
        <f ca="1">IFERROR(IF(AX6="","",COUNT(AX$6:AX6)&amp;"@"&amp;AW$4),"")</f>
        <v>1@順12</v>
      </c>
      <c r="AX6" s="30">
        <f ca="1">IFERROR(IF(OR(COUNTIF($AD$3:AX$3,AV6),AX$3=""),"",AV6),"")</f>
        <v>0</v>
      </c>
      <c r="AY6" s="43" t="str">
        <f ca="1">IFERROR(IF(AZ6="","",COUNT(AZ$6:AZ6)&amp;"@"&amp;AY$4),"")</f>
        <v>1@順13</v>
      </c>
      <c r="AZ6" s="30">
        <f ca="1">IFERROR(IF(OR(COUNTIF($AD$3:AZ$3,AX6),AZ$3=""),"",AX6),"")</f>
        <v>0</v>
      </c>
      <c r="BA6" s="43" t="str">
        <f ca="1">IFERROR(IF(BB6="","",COUNT(BB$6:BB6)&amp;"@"&amp;BA$4),"")</f>
        <v>1@順14</v>
      </c>
      <c r="BB6" s="30">
        <f ca="1">IFERROR(IF(OR(COUNTIF($AD$3:BB$3,AZ6),BB$3=""),"",AZ6),"")</f>
        <v>0</v>
      </c>
      <c r="BC6" s="43" t="str">
        <f ca="1">IFERROR(IF(BD6="","",COUNT(BD$6:BD6)&amp;"@"&amp;BC$4),"")</f>
        <v/>
      </c>
      <c r="BD6" s="30" t="str">
        <f ca="1">IFERROR(IF(OR(COUNTIF($AD$3:BD$3,BB6),BD$3=""),"",BB6),"")</f>
        <v/>
      </c>
      <c r="BE6" s="43" t="str">
        <f ca="1">IFERROR(IF(BF6="","",COUNT(BF$6:BF6)&amp;"@"&amp;BE$4),"")</f>
        <v/>
      </c>
      <c r="BF6" s="30" t="str">
        <f ca="1">IFERROR(IF(OR(COUNTIF($AD$3:BF$3,BD6),BF$3=""),"",BD6),"")</f>
        <v/>
      </c>
    </row>
    <row r="7" spans="2:58" ht="79.95" customHeight="1" x14ac:dyDescent="0.45">
      <c r="B7" s="1" t="str">
        <f t="shared" si="22"/>
        <v/>
      </c>
      <c r="C7" s="54" t="str">
        <f t="shared" ref="C7" si="27">IF(OR($R13="",R13=""),"",R13)</f>
        <v/>
      </c>
      <c r="D7" s="57" t="str">
        <f t="shared" ref="D7" ca="1" si="28">IF(OR($R13="",U13=""),"",U13)</f>
        <v/>
      </c>
      <c r="E7" s="1" t="str">
        <f t="shared" ref="E7" ca="1" si="29">IF(OR($R13="",V13=""),"",V13)</f>
        <v/>
      </c>
      <c r="F7" s="56" t="str">
        <f t="shared" ref="F7" ca="1" si="30">IF(OR($R13="",W13=""),"",W13)</f>
        <v/>
      </c>
      <c r="H7" s="19">
        <v>4</v>
      </c>
      <c r="I7" s="20" t="s">
        <v>45</v>
      </c>
      <c r="J7" s="19" t="s">
        <v>121</v>
      </c>
      <c r="K7" s="19" t="s">
        <v>180</v>
      </c>
      <c r="L7" s="19" t="s">
        <v>175</v>
      </c>
      <c r="N7" s="7" t="s">
        <v>245</v>
      </c>
      <c r="O7" s="7" t="s">
        <v>210</v>
      </c>
      <c r="Q7" s="31">
        <v>5</v>
      </c>
      <c r="R7" s="32" t="str">
        <f t="shared" si="20"/>
        <v/>
      </c>
      <c r="S7" s="33">
        <f t="shared" ca="1" si="1"/>
        <v>55</v>
      </c>
      <c r="T7" s="33" t="str">
        <f t="shared" ca="1" si="2"/>
        <v>小アルカナ</v>
      </c>
      <c r="U7" s="34" t="str">
        <f t="shared" ca="1" si="21"/>
        <v>剣：ソードの６</v>
      </c>
      <c r="V7" s="7" t="str">
        <f t="shared" ca="1" si="3"/>
        <v>逆位置</v>
      </c>
      <c r="W7" s="35" t="str">
        <f t="shared" ca="1" si="4"/>
        <v>困難の再来・避けられない状況・トラブル・放棄したい心境・八方ふさがり・泥沼化</v>
      </c>
      <c r="Y7" s="44">
        <v>1</v>
      </c>
      <c r="Z7" s="42">
        <f t="shared" ref="Z7:Z70" si="31">IF(AND(Y7&gt;=$Y$3,Y7&lt;=$Z$3,COUNT($Y$3:$Z$3)=2),Y7,"")</f>
        <v>1</v>
      </c>
      <c r="AA7" s="28" t="str">
        <f>IF(AB7="","",COUNT(AB$6:AB7)&amp;"@"&amp;AA$4)</f>
        <v>2@順1</v>
      </c>
      <c r="AB7" s="30">
        <f t="shared" si="26"/>
        <v>1</v>
      </c>
      <c r="AC7" s="43" t="str">
        <f ca="1">IFERROR(IF(AD7="","",COUNT(AD$6:AD7)&amp;"@"&amp;AC$4),"")</f>
        <v>2@順2</v>
      </c>
      <c r="AD7" s="30">
        <f ca="1">IFERROR(IF(OR(COUNTIF($AD$3:AD$3,AB7),AD$3=""),"",AB7),"")</f>
        <v>1</v>
      </c>
      <c r="AE7" s="43" t="str">
        <f ca="1">IFERROR(IF(AF7="","",COUNT(AF$6:AF7)&amp;"@"&amp;AE$4),"")</f>
        <v>2@順3</v>
      </c>
      <c r="AF7" s="30">
        <f ca="1">IFERROR(IF(OR(COUNTIF($AD$3:AF$3,AD7),AF$3=""),"",AD7),"")</f>
        <v>1</v>
      </c>
      <c r="AG7" s="43" t="str">
        <f ca="1">IFERROR(IF(AH7="","",COUNT(AH$6:AH7)&amp;"@"&amp;AG$4),"")</f>
        <v>2@順4</v>
      </c>
      <c r="AH7" s="30">
        <f ca="1">IFERROR(IF(OR(COUNTIF($AD$3:AH$3,AF7),AH$3=""),"",AF7),"")</f>
        <v>1</v>
      </c>
      <c r="AI7" s="43" t="str">
        <f ca="1">IFERROR(IF(AJ7="","",COUNT(AJ$6:AJ7)&amp;"@"&amp;AI$4),"")</f>
        <v>2@順5</v>
      </c>
      <c r="AJ7" s="30">
        <f ca="1">IFERROR(IF(OR(COUNTIF($AD$3:AJ$3,AH7),AJ$3=""),"",AH7),"")</f>
        <v>1</v>
      </c>
      <c r="AK7" s="43" t="str">
        <f ca="1">IFERROR(IF(AL7="","",COUNT(AL$6:AL7)&amp;"@"&amp;AK$4),"")</f>
        <v>2@順6</v>
      </c>
      <c r="AL7" s="30">
        <f ca="1">IFERROR(IF(OR(COUNTIF($AD$3:AL$3,AJ7),AL$3=""),"",AJ7),"")</f>
        <v>1</v>
      </c>
      <c r="AM7" s="43" t="str">
        <f ca="1">IFERROR(IF(AN7="","",COUNT(AN$6:AN7)&amp;"@"&amp;AM$4),"")</f>
        <v>2@順7</v>
      </c>
      <c r="AN7" s="30">
        <f ca="1">IFERROR(IF(OR(COUNTIF($AD$3:AN$3,AL7),AN$3=""),"",AL7),"")</f>
        <v>1</v>
      </c>
      <c r="AO7" s="43" t="str">
        <f ca="1">IFERROR(IF(AP7="","",COUNT(AP$6:AP7)&amp;"@"&amp;AO$4),"")</f>
        <v>2@順8</v>
      </c>
      <c r="AP7" s="30">
        <f ca="1">IFERROR(IF(OR(COUNTIF($AD$3:AP$3,AN7),AP$3=""),"",AN7),"")</f>
        <v>1</v>
      </c>
      <c r="AQ7" s="43" t="str">
        <f ca="1">IFERROR(IF(AR7="","",COUNT(AR$6:AR7)&amp;"@"&amp;AQ$4),"")</f>
        <v>2@順9</v>
      </c>
      <c r="AR7" s="30">
        <f ca="1">IFERROR(IF(OR(COUNTIF($AD$3:AR$3,AP7),AR$3=""),"",AP7),"")</f>
        <v>1</v>
      </c>
      <c r="AS7" s="43" t="str">
        <f ca="1">IFERROR(IF(AT7="","",COUNT(AT$6:AT7)&amp;"@"&amp;AS$4),"")</f>
        <v>2@順10</v>
      </c>
      <c r="AT7" s="30">
        <f ca="1">IFERROR(IF(OR(COUNTIF($AD$3:AT$3,AR7),AT$3=""),"",AR7),"")</f>
        <v>1</v>
      </c>
      <c r="AU7" s="43" t="str">
        <f ca="1">IFERROR(IF(AV7="","",COUNT(AV$6:AV7)&amp;"@"&amp;AU$4),"")</f>
        <v>2@順11</v>
      </c>
      <c r="AV7" s="30">
        <f ca="1">IFERROR(IF(OR(COUNTIF($AD$3:AV$3,AT7),AV$3=""),"",AT7),"")</f>
        <v>1</v>
      </c>
      <c r="AW7" s="43" t="str">
        <f ca="1">IFERROR(IF(AX7="","",COUNT(AX$6:AX7)&amp;"@"&amp;AW$4),"")</f>
        <v>2@順12</v>
      </c>
      <c r="AX7" s="30">
        <f ca="1">IFERROR(IF(OR(COUNTIF($AD$3:AX$3,AV7),AX$3=""),"",AV7),"")</f>
        <v>1</v>
      </c>
      <c r="AY7" s="43" t="str">
        <f ca="1">IFERROR(IF(AZ7="","",COUNT(AZ$6:AZ7)&amp;"@"&amp;AY$4),"")</f>
        <v>2@順13</v>
      </c>
      <c r="AZ7" s="30">
        <f ca="1">IFERROR(IF(OR(COUNTIF($AD$3:AZ$3,AX7),AZ$3=""),"",AX7),"")</f>
        <v>1</v>
      </c>
      <c r="BA7" s="43" t="str">
        <f ca="1">IFERROR(IF(BB7="","",COUNT(BB$6:BB7)&amp;"@"&amp;BA$4),"")</f>
        <v>2@順14</v>
      </c>
      <c r="BB7" s="30">
        <f ca="1">IFERROR(IF(OR(COUNTIF($AD$3:BB$3,AZ7),BB$3=""),"",AZ7),"")</f>
        <v>1</v>
      </c>
      <c r="BC7" s="43" t="str">
        <f ca="1">IFERROR(IF(BD7="","",COUNT(BD$6:BD7)&amp;"@"&amp;BC$4),"")</f>
        <v>1@順15</v>
      </c>
      <c r="BD7" s="30">
        <f ca="1">IFERROR(IF(OR(COUNTIF($AD$3:BD$3,BB7),BD$3=""),"",BB7),"")</f>
        <v>1</v>
      </c>
      <c r="BE7" s="43" t="str">
        <f ca="1">IFERROR(IF(BF7="","",COUNT(BF$6:BF7)&amp;"@"&amp;BE$4),"")</f>
        <v>1@順16</v>
      </c>
      <c r="BF7" s="30">
        <f ca="1">IFERROR(IF(OR(COUNTIF($AD$3:BF$3,BD7),BF$3=""),"",BD7),"")</f>
        <v>1</v>
      </c>
    </row>
    <row r="8" spans="2:58" ht="79.95" customHeight="1" thickBot="1" x14ac:dyDescent="0.5">
      <c r="C8" s="70" t="s">
        <v>270</v>
      </c>
      <c r="H8" s="19">
        <v>5</v>
      </c>
      <c r="I8" s="20" t="s">
        <v>46</v>
      </c>
      <c r="J8" s="19" t="s">
        <v>121</v>
      </c>
      <c r="K8" s="19" t="s">
        <v>176</v>
      </c>
      <c r="L8" s="19" t="s">
        <v>177</v>
      </c>
      <c r="N8" s="7" t="s">
        <v>246</v>
      </c>
      <c r="O8" s="7" t="s">
        <v>211</v>
      </c>
      <c r="Q8" s="59">
        <v>6</v>
      </c>
      <c r="R8" s="60" t="str">
        <f t="shared" si="20"/>
        <v/>
      </c>
      <c r="S8" s="61">
        <f t="shared" ca="1" si="1"/>
        <v>52</v>
      </c>
      <c r="T8" s="61" t="str">
        <f t="shared" ca="1" si="2"/>
        <v>小アルカナ</v>
      </c>
      <c r="U8" s="62" t="str">
        <f t="shared" ca="1" si="21"/>
        <v>剣：ソードの３</v>
      </c>
      <c r="V8" s="63" t="str">
        <f t="shared" ca="1" si="3"/>
        <v>正位置</v>
      </c>
      <c r="W8" s="64" t="str">
        <f t="shared" ca="1" si="4"/>
        <v>トラブル発生・ショックの中で成長する・苦しみ感情に耐える・状況を把握して受け止める</v>
      </c>
      <c r="Y8" s="44">
        <v>2</v>
      </c>
      <c r="Z8" s="42">
        <f t="shared" si="31"/>
        <v>2</v>
      </c>
      <c r="AA8" s="28" t="str">
        <f>IF(AB8="","",COUNT(AB$6:AB8)&amp;"@"&amp;AA$4)</f>
        <v>3@順1</v>
      </c>
      <c r="AB8" s="30">
        <f t="shared" si="26"/>
        <v>2</v>
      </c>
      <c r="AC8" s="43" t="str">
        <f ca="1">IFERROR(IF(AD8="","",COUNT(AD$6:AD8)&amp;"@"&amp;AC$4),"")</f>
        <v>3@順2</v>
      </c>
      <c r="AD8" s="30">
        <f ca="1">IFERROR(IF(OR(COUNTIF($AD$3:AD$3,AB8),AD$3=""),"",AB8),"")</f>
        <v>2</v>
      </c>
      <c r="AE8" s="43" t="str">
        <f ca="1">IFERROR(IF(AF8="","",COUNT(AF$6:AF8)&amp;"@"&amp;AE$4),"")</f>
        <v>3@順3</v>
      </c>
      <c r="AF8" s="30">
        <f ca="1">IFERROR(IF(OR(COUNTIF($AD$3:AF$3,AD8),AF$3=""),"",AD8),"")</f>
        <v>2</v>
      </c>
      <c r="AG8" s="43" t="str">
        <f ca="1">IFERROR(IF(AH8="","",COUNT(AH$6:AH8)&amp;"@"&amp;AG$4),"")</f>
        <v>3@順4</v>
      </c>
      <c r="AH8" s="30">
        <f ca="1">IFERROR(IF(OR(COUNTIF($AD$3:AH$3,AF8),AH$3=""),"",AF8),"")</f>
        <v>2</v>
      </c>
      <c r="AI8" s="43" t="str">
        <f ca="1">IFERROR(IF(AJ8="","",COUNT(AJ$6:AJ8)&amp;"@"&amp;AI$4),"")</f>
        <v>3@順5</v>
      </c>
      <c r="AJ8" s="30">
        <f ca="1">IFERROR(IF(OR(COUNTIF($AD$3:AJ$3,AH8),AJ$3=""),"",AH8),"")</f>
        <v>2</v>
      </c>
      <c r="AK8" s="43" t="str">
        <f ca="1">IFERROR(IF(AL8="","",COUNT(AL$6:AL8)&amp;"@"&amp;AK$4),"")</f>
        <v>3@順6</v>
      </c>
      <c r="AL8" s="30">
        <f ca="1">IFERROR(IF(OR(COUNTIF($AD$3:AL$3,AJ8),AL$3=""),"",AJ8),"")</f>
        <v>2</v>
      </c>
      <c r="AM8" s="43" t="str">
        <f ca="1">IFERROR(IF(AN8="","",COUNT(AN$6:AN8)&amp;"@"&amp;AM$4),"")</f>
        <v>3@順7</v>
      </c>
      <c r="AN8" s="30">
        <f ca="1">IFERROR(IF(OR(COUNTIF($AD$3:AN$3,AL8),AN$3=""),"",AL8),"")</f>
        <v>2</v>
      </c>
      <c r="AO8" s="43" t="str">
        <f ca="1">IFERROR(IF(AP8="","",COUNT(AP$6:AP8)&amp;"@"&amp;AO$4),"")</f>
        <v>3@順8</v>
      </c>
      <c r="AP8" s="30">
        <f ca="1">IFERROR(IF(OR(COUNTIF($AD$3:AP$3,AN8),AP$3=""),"",AN8),"")</f>
        <v>2</v>
      </c>
      <c r="AQ8" s="43" t="str">
        <f ca="1">IFERROR(IF(AR8="","",COUNT(AR$6:AR8)&amp;"@"&amp;AQ$4),"")</f>
        <v>3@順9</v>
      </c>
      <c r="AR8" s="30">
        <f ca="1">IFERROR(IF(OR(COUNTIF($AD$3:AR$3,AP8),AR$3=""),"",AP8),"")</f>
        <v>2</v>
      </c>
      <c r="AS8" s="43" t="str">
        <f ca="1">IFERROR(IF(AT8="","",COUNT(AT$6:AT8)&amp;"@"&amp;AS$4),"")</f>
        <v>3@順10</v>
      </c>
      <c r="AT8" s="30">
        <f ca="1">IFERROR(IF(OR(COUNTIF($AD$3:AT$3,AR8),AT$3=""),"",AR8),"")</f>
        <v>2</v>
      </c>
      <c r="AU8" s="43" t="str">
        <f ca="1">IFERROR(IF(AV8="","",COUNT(AV$6:AV8)&amp;"@"&amp;AU$4),"")</f>
        <v>3@順11</v>
      </c>
      <c r="AV8" s="30">
        <f ca="1">IFERROR(IF(OR(COUNTIF($AD$3:AV$3,AT8),AV$3=""),"",AT8),"")</f>
        <v>2</v>
      </c>
      <c r="AW8" s="43" t="str">
        <f ca="1">IFERROR(IF(AX8="","",COUNT(AX$6:AX8)&amp;"@"&amp;AW$4),"")</f>
        <v>3@順12</v>
      </c>
      <c r="AX8" s="30">
        <f ca="1">IFERROR(IF(OR(COUNTIF($AD$3:AX$3,AV8),AX$3=""),"",AV8),"")</f>
        <v>2</v>
      </c>
      <c r="AY8" s="43" t="str">
        <f ca="1">IFERROR(IF(AZ8="","",COUNT(AZ$6:AZ8)&amp;"@"&amp;AY$4),"")</f>
        <v>3@順13</v>
      </c>
      <c r="AZ8" s="30">
        <f ca="1">IFERROR(IF(OR(COUNTIF($AD$3:AZ$3,AX8),AZ$3=""),"",AX8),"")</f>
        <v>2</v>
      </c>
      <c r="BA8" s="43" t="str">
        <f ca="1">IFERROR(IF(BB8="","",COUNT(BB$6:BB8)&amp;"@"&amp;BA$4),"")</f>
        <v>3@順14</v>
      </c>
      <c r="BB8" s="30">
        <f ca="1">IFERROR(IF(OR(COUNTIF($AD$3:BB$3,AZ8),BB$3=""),"",AZ8),"")</f>
        <v>2</v>
      </c>
      <c r="BC8" s="43" t="str">
        <f ca="1">IFERROR(IF(BD8="","",COUNT(BD$6:BD8)&amp;"@"&amp;BC$4),"")</f>
        <v>2@順15</v>
      </c>
      <c r="BD8" s="30">
        <f ca="1">IFERROR(IF(OR(COUNTIF($AD$3:BD$3,BB8),BD$3=""),"",BB8),"")</f>
        <v>2</v>
      </c>
      <c r="BE8" s="43" t="str">
        <f ca="1">IFERROR(IF(BF8="","",COUNT(BF$6:BF8)&amp;"@"&amp;BE$4),"")</f>
        <v>2@順16</v>
      </c>
      <c r="BF8" s="30">
        <f ca="1">IFERROR(IF(OR(COUNTIF($AD$3:BF$3,BD8),BF$3=""),"",BD8),"")</f>
        <v>2</v>
      </c>
    </row>
    <row r="9" spans="2:58" ht="79.95" customHeight="1" x14ac:dyDescent="0.45">
      <c r="C9" s="70" t="s">
        <v>271</v>
      </c>
      <c r="H9" s="19">
        <v>6</v>
      </c>
      <c r="I9" s="20" t="s">
        <v>47</v>
      </c>
      <c r="J9" s="19" t="s">
        <v>121</v>
      </c>
      <c r="K9" s="19" t="s">
        <v>178</v>
      </c>
      <c r="L9" s="19" t="s">
        <v>181</v>
      </c>
      <c r="N9" s="7" t="s">
        <v>248</v>
      </c>
      <c r="O9" s="7" t="s">
        <v>212</v>
      </c>
      <c r="Q9" s="14">
        <v>7</v>
      </c>
      <c r="R9" s="15" t="str">
        <f t="shared" si="20"/>
        <v>午前</v>
      </c>
      <c r="S9" s="22">
        <f t="shared" ca="1" si="1"/>
        <v>51</v>
      </c>
      <c r="T9" s="22" t="str">
        <f t="shared" ca="1" si="2"/>
        <v>小アルカナ</v>
      </c>
      <c r="U9" s="23" t="str">
        <f t="shared" ca="1" si="21"/>
        <v>剣：ソードの２</v>
      </c>
      <c r="V9" s="24" t="str">
        <f t="shared" ca="1" si="3"/>
        <v>逆位置</v>
      </c>
      <c r="W9" s="25" t="str">
        <f t="shared" ca="1" si="4"/>
        <v>その場しのぎ・決められない・行き詰まり・視野が狭い・都合の良い物しか見ていない</v>
      </c>
      <c r="Y9" s="44">
        <v>3</v>
      </c>
      <c r="Z9" s="42">
        <f t="shared" si="31"/>
        <v>3</v>
      </c>
      <c r="AA9" s="28" t="str">
        <f>IF(AB9="","",COUNT(AB$6:AB9)&amp;"@"&amp;AA$4)</f>
        <v>4@順1</v>
      </c>
      <c r="AB9" s="30">
        <f t="shared" si="26"/>
        <v>3</v>
      </c>
      <c r="AC9" s="43" t="str">
        <f ca="1">IFERROR(IF(AD9="","",COUNT(AD$6:AD9)&amp;"@"&amp;AC$4),"")</f>
        <v>4@順2</v>
      </c>
      <c r="AD9" s="30">
        <f ca="1">IFERROR(IF(OR(COUNTIF($AD$3:AD$3,AB9),AD$3=""),"",AB9),"")</f>
        <v>3</v>
      </c>
      <c r="AE9" s="43" t="str">
        <f ca="1">IFERROR(IF(AF9="","",COUNT(AF$6:AF9)&amp;"@"&amp;AE$4),"")</f>
        <v/>
      </c>
      <c r="AF9" s="30" t="str">
        <f ca="1">IFERROR(IF(OR(COUNTIF($AD$3:AF$3,AD9),AF$3=""),"",AD9),"")</f>
        <v/>
      </c>
      <c r="AG9" s="43" t="str">
        <f ca="1">IFERROR(IF(AH9="","",COUNT(AH$6:AH9)&amp;"@"&amp;AG$4),"")</f>
        <v/>
      </c>
      <c r="AH9" s="30" t="str">
        <f ca="1">IFERROR(IF(OR(COUNTIF($AD$3:AH$3,AF9),AH$3=""),"",AF9),"")</f>
        <v/>
      </c>
      <c r="AI9" s="43" t="str">
        <f ca="1">IFERROR(IF(AJ9="","",COUNT(AJ$6:AJ9)&amp;"@"&amp;AI$4),"")</f>
        <v/>
      </c>
      <c r="AJ9" s="30" t="str">
        <f ca="1">IFERROR(IF(OR(COUNTIF($AD$3:AJ$3,AH9),AJ$3=""),"",AH9),"")</f>
        <v/>
      </c>
      <c r="AK9" s="43" t="str">
        <f ca="1">IFERROR(IF(AL9="","",COUNT(AL$6:AL9)&amp;"@"&amp;AK$4),"")</f>
        <v/>
      </c>
      <c r="AL9" s="30" t="str">
        <f ca="1">IFERROR(IF(OR(COUNTIF($AD$3:AL$3,AJ9),AL$3=""),"",AJ9),"")</f>
        <v/>
      </c>
      <c r="AM9" s="43" t="str">
        <f ca="1">IFERROR(IF(AN9="","",COUNT(AN$6:AN9)&amp;"@"&amp;AM$4),"")</f>
        <v/>
      </c>
      <c r="AN9" s="30" t="str">
        <f ca="1">IFERROR(IF(OR(COUNTIF($AD$3:AN$3,AL9),AN$3=""),"",AL9),"")</f>
        <v/>
      </c>
      <c r="AO9" s="43" t="str">
        <f ca="1">IFERROR(IF(AP9="","",COUNT(AP$6:AP9)&amp;"@"&amp;AO$4),"")</f>
        <v/>
      </c>
      <c r="AP9" s="30" t="str">
        <f ca="1">IFERROR(IF(OR(COUNTIF($AD$3:AP$3,AN9),AP$3=""),"",AN9),"")</f>
        <v/>
      </c>
      <c r="AQ9" s="43" t="str">
        <f ca="1">IFERROR(IF(AR9="","",COUNT(AR$6:AR9)&amp;"@"&amp;AQ$4),"")</f>
        <v/>
      </c>
      <c r="AR9" s="30" t="str">
        <f ca="1">IFERROR(IF(OR(COUNTIF($AD$3:AR$3,AP9),AR$3=""),"",AP9),"")</f>
        <v/>
      </c>
      <c r="AS9" s="43" t="str">
        <f ca="1">IFERROR(IF(AT9="","",COUNT(AT$6:AT9)&amp;"@"&amp;AS$4),"")</f>
        <v/>
      </c>
      <c r="AT9" s="30" t="str">
        <f ca="1">IFERROR(IF(OR(COUNTIF($AD$3:AT$3,AR9),AT$3=""),"",AR9),"")</f>
        <v/>
      </c>
      <c r="AU9" s="43" t="str">
        <f ca="1">IFERROR(IF(AV9="","",COUNT(AV$6:AV9)&amp;"@"&amp;AU$4),"")</f>
        <v/>
      </c>
      <c r="AV9" s="30" t="str">
        <f ca="1">IFERROR(IF(OR(COUNTIF($AD$3:AV$3,AT9),AV$3=""),"",AT9),"")</f>
        <v/>
      </c>
      <c r="AW9" s="43" t="str">
        <f ca="1">IFERROR(IF(AX9="","",COUNT(AX$6:AX9)&amp;"@"&amp;AW$4),"")</f>
        <v/>
      </c>
      <c r="AX9" s="30" t="str">
        <f ca="1">IFERROR(IF(OR(COUNTIF($AD$3:AX$3,AV9),AX$3=""),"",AV9),"")</f>
        <v/>
      </c>
      <c r="AY9" s="43" t="str">
        <f ca="1">IFERROR(IF(AZ9="","",COUNT(AZ$6:AZ9)&amp;"@"&amp;AY$4),"")</f>
        <v/>
      </c>
      <c r="AZ9" s="30" t="str">
        <f ca="1">IFERROR(IF(OR(COUNTIF($AD$3:AZ$3,AX9),AZ$3=""),"",AX9),"")</f>
        <v/>
      </c>
      <c r="BA9" s="43" t="str">
        <f ca="1">IFERROR(IF(BB9="","",COUNT(BB$6:BB9)&amp;"@"&amp;BA$4),"")</f>
        <v/>
      </c>
      <c r="BB9" s="30" t="str">
        <f ca="1">IFERROR(IF(OR(COUNTIF($AD$3:BB$3,AZ9),BB$3=""),"",AZ9),"")</f>
        <v/>
      </c>
      <c r="BC9" s="43" t="str">
        <f ca="1">IFERROR(IF(BD9="","",COUNT(BD$6:BD9)&amp;"@"&amp;BC$4),"")</f>
        <v/>
      </c>
      <c r="BD9" s="30" t="str">
        <f ca="1">IFERROR(IF(OR(COUNTIF($AD$3:BD$3,BB9),BD$3=""),"",BB9),"")</f>
        <v/>
      </c>
      <c r="BE9" s="43" t="str">
        <f ca="1">IFERROR(IF(BF9="","",COUNT(BF$6:BF9)&amp;"@"&amp;BE$4),"")</f>
        <v/>
      </c>
      <c r="BF9" s="30" t="str">
        <f ca="1">IFERROR(IF(OR(COUNTIF($AD$3:BF$3,BD9),BF$3=""),"",BD9),"")</f>
        <v/>
      </c>
    </row>
    <row r="10" spans="2:58" ht="79.95" customHeight="1" x14ac:dyDescent="0.45">
      <c r="H10" s="19">
        <v>7</v>
      </c>
      <c r="I10" s="20" t="s">
        <v>48</v>
      </c>
      <c r="J10" s="19" t="s">
        <v>121</v>
      </c>
      <c r="K10" s="19" t="s">
        <v>179</v>
      </c>
      <c r="L10" s="19" t="s">
        <v>182</v>
      </c>
      <c r="N10" s="7" t="s">
        <v>249</v>
      </c>
      <c r="O10" s="7" t="s">
        <v>213</v>
      </c>
      <c r="Q10" s="31">
        <v>8</v>
      </c>
      <c r="R10" s="32" t="str">
        <f t="shared" si="20"/>
        <v>午後</v>
      </c>
      <c r="S10" s="33">
        <f t="shared" ca="1" si="1"/>
        <v>22</v>
      </c>
      <c r="T10" s="33" t="str">
        <f t="shared" ca="1" si="2"/>
        <v>小アルカナ</v>
      </c>
      <c r="U10" s="34" t="str">
        <f t="shared" ca="1" si="21"/>
        <v>棒：ワンドのエース</v>
      </c>
      <c r="V10" s="7" t="str">
        <f t="shared" ca="1" si="3"/>
        <v>正位置</v>
      </c>
      <c r="W10" s="35" t="str">
        <f t="shared" ca="1" si="4"/>
        <v>新目標・元気・達成の意志・情熱的・やる気・挑戦の機会・アイデアの閃き</v>
      </c>
      <c r="Y10" s="44">
        <v>4</v>
      </c>
      <c r="Z10" s="42">
        <f t="shared" si="31"/>
        <v>4</v>
      </c>
      <c r="AA10" s="28" t="str">
        <f>IF(AB10="","",COUNT(AB$6:AB10)&amp;"@"&amp;AA$4)</f>
        <v>5@順1</v>
      </c>
      <c r="AB10" s="30">
        <f t="shared" si="26"/>
        <v>4</v>
      </c>
      <c r="AC10" s="43" t="str">
        <f ca="1">IFERROR(IF(AD10="","",COUNT(AD$6:AD10)&amp;"@"&amp;AC$4),"")</f>
        <v>5@順2</v>
      </c>
      <c r="AD10" s="30">
        <f ca="1">IFERROR(IF(OR(COUNTIF($AD$3:AD$3,AB10),AD$3=""),"",AB10),"")</f>
        <v>4</v>
      </c>
      <c r="AE10" s="43" t="str">
        <f ca="1">IFERROR(IF(AF10="","",COUNT(AF$6:AF10)&amp;"@"&amp;AE$4),"")</f>
        <v>4@順3</v>
      </c>
      <c r="AF10" s="30">
        <f ca="1">IFERROR(IF(OR(COUNTIF($AD$3:AF$3,AD10),AF$3=""),"",AD10),"")</f>
        <v>4</v>
      </c>
      <c r="AG10" s="43" t="str">
        <f ca="1">IFERROR(IF(AH10="","",COUNT(AH$6:AH10)&amp;"@"&amp;AG$4),"")</f>
        <v>4@順4</v>
      </c>
      <c r="AH10" s="30">
        <f ca="1">IFERROR(IF(OR(COUNTIF($AD$3:AH$3,AF10),AH$3=""),"",AF10),"")</f>
        <v>4</v>
      </c>
      <c r="AI10" s="43" t="str">
        <f ca="1">IFERROR(IF(AJ10="","",COUNT(AJ$6:AJ10)&amp;"@"&amp;AI$4),"")</f>
        <v>4@順5</v>
      </c>
      <c r="AJ10" s="30">
        <f ca="1">IFERROR(IF(OR(COUNTIF($AD$3:AJ$3,AH10),AJ$3=""),"",AH10),"")</f>
        <v>4</v>
      </c>
      <c r="AK10" s="43" t="str">
        <f ca="1">IFERROR(IF(AL10="","",COUNT(AL$6:AL10)&amp;"@"&amp;AK$4),"")</f>
        <v>4@順6</v>
      </c>
      <c r="AL10" s="30">
        <f ca="1">IFERROR(IF(OR(COUNTIF($AD$3:AL$3,AJ10),AL$3=""),"",AJ10),"")</f>
        <v>4</v>
      </c>
      <c r="AM10" s="43" t="str">
        <f ca="1">IFERROR(IF(AN10="","",COUNT(AN$6:AN10)&amp;"@"&amp;AM$4),"")</f>
        <v>4@順7</v>
      </c>
      <c r="AN10" s="30">
        <f ca="1">IFERROR(IF(OR(COUNTIF($AD$3:AN$3,AL10),AN$3=""),"",AL10),"")</f>
        <v>4</v>
      </c>
      <c r="AO10" s="43" t="str">
        <f ca="1">IFERROR(IF(AP10="","",COUNT(AP$6:AP10)&amp;"@"&amp;AO$4),"")</f>
        <v>4@順8</v>
      </c>
      <c r="AP10" s="30">
        <f ca="1">IFERROR(IF(OR(COUNTIF($AD$3:AP$3,AN10),AP$3=""),"",AN10),"")</f>
        <v>4</v>
      </c>
      <c r="AQ10" s="43" t="str">
        <f ca="1">IFERROR(IF(AR10="","",COUNT(AR$6:AR10)&amp;"@"&amp;AQ$4),"")</f>
        <v>4@順9</v>
      </c>
      <c r="AR10" s="30">
        <f ca="1">IFERROR(IF(OR(COUNTIF($AD$3:AR$3,AP10),AR$3=""),"",AP10),"")</f>
        <v>4</v>
      </c>
      <c r="AS10" s="43" t="str">
        <f ca="1">IFERROR(IF(AT10="","",COUNT(AT$6:AT10)&amp;"@"&amp;AS$4),"")</f>
        <v>4@順10</v>
      </c>
      <c r="AT10" s="30">
        <f ca="1">IFERROR(IF(OR(COUNTIF($AD$3:AT$3,AR10),AT$3=""),"",AR10),"")</f>
        <v>4</v>
      </c>
      <c r="AU10" s="43" t="str">
        <f ca="1">IFERROR(IF(AV10="","",COUNT(AV$6:AV10)&amp;"@"&amp;AU$4),"")</f>
        <v>4@順11</v>
      </c>
      <c r="AV10" s="30">
        <f ca="1">IFERROR(IF(OR(COUNTIF($AD$3:AV$3,AT10),AV$3=""),"",AT10),"")</f>
        <v>4</v>
      </c>
      <c r="AW10" s="43" t="str">
        <f ca="1">IFERROR(IF(AX10="","",COUNT(AX$6:AX10)&amp;"@"&amp;AW$4),"")</f>
        <v>4@順12</v>
      </c>
      <c r="AX10" s="30">
        <f ca="1">IFERROR(IF(OR(COUNTIF($AD$3:AX$3,AV10),AX$3=""),"",AV10),"")</f>
        <v>4</v>
      </c>
      <c r="AY10" s="43" t="str">
        <f ca="1">IFERROR(IF(AZ10="","",COUNT(AZ$6:AZ10)&amp;"@"&amp;AY$4),"")</f>
        <v>4@順13</v>
      </c>
      <c r="AZ10" s="30">
        <f ca="1">IFERROR(IF(OR(COUNTIF($AD$3:AZ$3,AX10),AZ$3=""),"",AX10),"")</f>
        <v>4</v>
      </c>
      <c r="BA10" s="43" t="str">
        <f ca="1">IFERROR(IF(BB10="","",COUNT(BB$6:BB10)&amp;"@"&amp;BA$4),"")</f>
        <v>4@順14</v>
      </c>
      <c r="BB10" s="30">
        <f ca="1">IFERROR(IF(OR(COUNTIF($AD$3:BB$3,AZ10),BB$3=""),"",AZ10),"")</f>
        <v>4</v>
      </c>
      <c r="BC10" s="43" t="str">
        <f ca="1">IFERROR(IF(BD10="","",COUNT(BD$6:BD10)&amp;"@"&amp;BC$4),"")</f>
        <v>3@順15</v>
      </c>
      <c r="BD10" s="30">
        <f ca="1">IFERROR(IF(OR(COUNTIF($AD$3:BD$3,BB10),BD$3=""),"",BB10),"")</f>
        <v>4</v>
      </c>
      <c r="BE10" s="43" t="str">
        <f ca="1">IFERROR(IF(BF10="","",COUNT(BF$6:BF10)&amp;"@"&amp;BE$4),"")</f>
        <v>3@順16</v>
      </c>
      <c r="BF10" s="30">
        <f ca="1">IFERROR(IF(OR(COUNTIF($AD$3:BF$3,BD10),BF$3=""),"",BD10),"")</f>
        <v>4</v>
      </c>
    </row>
    <row r="11" spans="2:58" ht="79.95" customHeight="1" x14ac:dyDescent="0.45">
      <c r="H11" s="19">
        <v>8</v>
      </c>
      <c r="I11" s="20" t="s">
        <v>49</v>
      </c>
      <c r="J11" s="19" t="s">
        <v>121</v>
      </c>
      <c r="K11" s="19" t="s">
        <v>339</v>
      </c>
      <c r="L11" s="19" t="s">
        <v>326</v>
      </c>
      <c r="N11" s="7" t="s">
        <v>250</v>
      </c>
      <c r="O11" s="7" t="s">
        <v>214</v>
      </c>
      <c r="Q11" s="31">
        <v>9</v>
      </c>
      <c r="R11" s="32" t="str">
        <f t="shared" si="20"/>
        <v>夜</v>
      </c>
      <c r="S11" s="33">
        <f t="shared" ca="1" si="1"/>
        <v>56</v>
      </c>
      <c r="T11" s="33" t="str">
        <f t="shared" ca="1" si="2"/>
        <v>小アルカナ</v>
      </c>
      <c r="U11" s="34" t="str">
        <f t="shared" ca="1" si="21"/>
        <v>剣：ソードの７</v>
      </c>
      <c r="V11" s="7" t="str">
        <f t="shared" ca="1" si="3"/>
        <v>正位置</v>
      </c>
      <c r="W11" s="35" t="str">
        <f t="shared" ca="1" si="4"/>
        <v>責任逃れ・保身・不正・ズル・裏切る・奪い・表に出ない悪知恵・騙し・裏切者</v>
      </c>
      <c r="Y11" s="44">
        <v>5</v>
      </c>
      <c r="Z11" s="42">
        <f t="shared" si="31"/>
        <v>5</v>
      </c>
      <c r="AA11" s="28" t="str">
        <f>IF(AB11="","",COUNT(AB$6:AB11)&amp;"@"&amp;AA$4)</f>
        <v>6@順1</v>
      </c>
      <c r="AB11" s="30">
        <f t="shared" si="26"/>
        <v>5</v>
      </c>
      <c r="AC11" s="43" t="str">
        <f ca="1">IFERROR(IF(AD11="","",COUNT(AD$6:AD11)&amp;"@"&amp;AC$4),"")</f>
        <v>6@順2</v>
      </c>
      <c r="AD11" s="30">
        <f ca="1">IFERROR(IF(OR(COUNTIF($AD$3:AD$3,AB11),AD$3=""),"",AB11),"")</f>
        <v>5</v>
      </c>
      <c r="AE11" s="43" t="str">
        <f ca="1">IFERROR(IF(AF11="","",COUNT(AF$6:AF11)&amp;"@"&amp;AE$4),"")</f>
        <v>5@順3</v>
      </c>
      <c r="AF11" s="30">
        <f ca="1">IFERROR(IF(OR(COUNTIF($AD$3:AF$3,AD11),AF$3=""),"",AD11),"")</f>
        <v>5</v>
      </c>
      <c r="AG11" s="43" t="str">
        <f ca="1">IFERROR(IF(AH11="","",COUNT(AH$6:AH11)&amp;"@"&amp;AG$4),"")</f>
        <v/>
      </c>
      <c r="AH11" s="30" t="str">
        <f ca="1">IFERROR(IF(OR(COUNTIF($AD$3:AH$3,AF11),AH$3=""),"",AF11),"")</f>
        <v/>
      </c>
      <c r="AI11" s="43" t="str">
        <f ca="1">IFERROR(IF(AJ11="","",COUNT(AJ$6:AJ11)&amp;"@"&amp;AI$4),"")</f>
        <v/>
      </c>
      <c r="AJ11" s="30" t="str">
        <f ca="1">IFERROR(IF(OR(COUNTIF($AD$3:AJ$3,AH11),AJ$3=""),"",AH11),"")</f>
        <v/>
      </c>
      <c r="AK11" s="43" t="str">
        <f ca="1">IFERROR(IF(AL11="","",COUNT(AL$6:AL11)&amp;"@"&amp;AK$4),"")</f>
        <v/>
      </c>
      <c r="AL11" s="30" t="str">
        <f ca="1">IFERROR(IF(OR(COUNTIF($AD$3:AL$3,AJ11),AL$3=""),"",AJ11),"")</f>
        <v/>
      </c>
      <c r="AM11" s="43" t="str">
        <f ca="1">IFERROR(IF(AN11="","",COUNT(AN$6:AN11)&amp;"@"&amp;AM$4),"")</f>
        <v/>
      </c>
      <c r="AN11" s="30" t="str">
        <f ca="1">IFERROR(IF(OR(COUNTIF($AD$3:AN$3,AL11),AN$3=""),"",AL11),"")</f>
        <v/>
      </c>
      <c r="AO11" s="43" t="str">
        <f ca="1">IFERROR(IF(AP11="","",COUNT(AP$6:AP11)&amp;"@"&amp;AO$4),"")</f>
        <v/>
      </c>
      <c r="AP11" s="30" t="str">
        <f ca="1">IFERROR(IF(OR(COUNTIF($AD$3:AP$3,AN11),AP$3=""),"",AN11),"")</f>
        <v/>
      </c>
      <c r="AQ11" s="43" t="str">
        <f ca="1">IFERROR(IF(AR11="","",COUNT(AR$6:AR11)&amp;"@"&amp;AQ$4),"")</f>
        <v/>
      </c>
      <c r="AR11" s="30" t="str">
        <f ca="1">IFERROR(IF(OR(COUNTIF($AD$3:AR$3,AP11),AR$3=""),"",AP11),"")</f>
        <v/>
      </c>
      <c r="AS11" s="43" t="str">
        <f ca="1">IFERROR(IF(AT11="","",COUNT(AT$6:AT11)&amp;"@"&amp;AS$4),"")</f>
        <v/>
      </c>
      <c r="AT11" s="30" t="str">
        <f ca="1">IFERROR(IF(OR(COUNTIF($AD$3:AT$3,AR11),AT$3=""),"",AR11),"")</f>
        <v/>
      </c>
      <c r="AU11" s="43" t="str">
        <f ca="1">IFERROR(IF(AV11="","",COUNT(AV$6:AV11)&amp;"@"&amp;AU$4),"")</f>
        <v/>
      </c>
      <c r="AV11" s="30" t="str">
        <f ca="1">IFERROR(IF(OR(COUNTIF($AD$3:AV$3,AT11),AV$3=""),"",AT11),"")</f>
        <v/>
      </c>
      <c r="AW11" s="43" t="str">
        <f ca="1">IFERROR(IF(AX11="","",COUNT(AX$6:AX11)&amp;"@"&amp;AW$4),"")</f>
        <v/>
      </c>
      <c r="AX11" s="30" t="str">
        <f ca="1">IFERROR(IF(OR(COUNTIF($AD$3:AX$3,AV11),AX$3=""),"",AV11),"")</f>
        <v/>
      </c>
      <c r="AY11" s="43" t="str">
        <f ca="1">IFERROR(IF(AZ11="","",COUNT(AZ$6:AZ11)&amp;"@"&amp;AY$4),"")</f>
        <v/>
      </c>
      <c r="AZ11" s="30" t="str">
        <f ca="1">IFERROR(IF(OR(COUNTIF($AD$3:AZ$3,AX11),AZ$3=""),"",AX11),"")</f>
        <v/>
      </c>
      <c r="BA11" s="43" t="str">
        <f ca="1">IFERROR(IF(BB11="","",COUNT(BB$6:BB11)&amp;"@"&amp;BA$4),"")</f>
        <v/>
      </c>
      <c r="BB11" s="30" t="str">
        <f ca="1">IFERROR(IF(OR(COUNTIF($AD$3:BB$3,AZ11),BB$3=""),"",AZ11),"")</f>
        <v/>
      </c>
      <c r="BC11" s="43" t="str">
        <f ca="1">IFERROR(IF(BD11="","",COUNT(BD$6:BD11)&amp;"@"&amp;BC$4),"")</f>
        <v/>
      </c>
      <c r="BD11" s="30" t="str">
        <f ca="1">IFERROR(IF(OR(COUNTIF($AD$3:BD$3,BB11),BD$3=""),"",BB11),"")</f>
        <v/>
      </c>
      <c r="BE11" s="43" t="str">
        <f ca="1">IFERROR(IF(BF11="","",COUNT(BF$6:BF11)&amp;"@"&amp;BE$4),"")</f>
        <v/>
      </c>
      <c r="BF11" s="30" t="str">
        <f ca="1">IFERROR(IF(OR(COUNTIF($AD$3:BF$3,BD11),BF$3=""),"",BD11),"")</f>
        <v/>
      </c>
    </row>
    <row r="12" spans="2:58" ht="79.95" customHeight="1" x14ac:dyDescent="0.45">
      <c r="H12" s="19">
        <v>9</v>
      </c>
      <c r="I12" s="20" t="s">
        <v>50</v>
      </c>
      <c r="J12" s="19" t="s">
        <v>121</v>
      </c>
      <c r="K12" s="19" t="s">
        <v>183</v>
      </c>
      <c r="L12" s="19" t="s">
        <v>327</v>
      </c>
      <c r="N12" s="7" t="s">
        <v>247</v>
      </c>
      <c r="O12" s="21" t="s">
        <v>252</v>
      </c>
      <c r="Q12" s="31">
        <v>10</v>
      </c>
      <c r="R12" s="32" t="str">
        <f t="shared" si="20"/>
        <v>一日の
テーマ</v>
      </c>
      <c r="S12" s="33">
        <f t="shared" ca="1" si="1"/>
        <v>47</v>
      </c>
      <c r="T12" s="33" t="str">
        <f t="shared" ca="1" si="2"/>
        <v>小アルカナ</v>
      </c>
      <c r="U12" s="34" t="str">
        <f t="shared" ref="U12:U18" ca="1" si="32">IF($S12="","",INDEX($H$3:$L$84,MATCH($S12,$H$3:$H$84,0),MATCH(U$2,$H$2:$L$2,0))&amp;IF(T12="大アルカナ",$S$2&amp;S12,""))</f>
        <v>金貨：ペンタクルのナイト</v>
      </c>
      <c r="V12" s="7" t="str">
        <f t="shared" ref="V12:V18" ca="1" si="33">IF(U12="","",IF(RANDBETWEEN(1,2)=1,"正位置","逆位置"))</f>
        <v>正位置</v>
      </c>
      <c r="W12" s="35" t="str">
        <f t="shared" ca="1" si="4"/>
        <v>良い出来栄・着実な前進・責任感・一点集中・下積みが必要・質を大事にする</v>
      </c>
      <c r="Y12" s="44">
        <v>6</v>
      </c>
      <c r="Z12" s="42">
        <f t="shared" si="31"/>
        <v>6</v>
      </c>
      <c r="AA12" s="28" t="str">
        <f>IF(AB12="","",COUNT(AB$6:AB12)&amp;"@"&amp;AA$4)</f>
        <v>7@順1</v>
      </c>
      <c r="AB12" s="30">
        <f t="shared" si="26"/>
        <v>6</v>
      </c>
      <c r="AC12" s="43" t="str">
        <f ca="1">IFERROR(IF(AD12="","",COUNT(AD$6:AD12)&amp;"@"&amp;AC$4),"")</f>
        <v>7@順2</v>
      </c>
      <c r="AD12" s="30">
        <f ca="1">IFERROR(IF(OR(COUNTIF($AD$3:AD$3,AB12),AD$3=""),"",AB12),"")</f>
        <v>6</v>
      </c>
      <c r="AE12" s="43" t="str">
        <f ca="1">IFERROR(IF(AF12="","",COUNT(AF$6:AF12)&amp;"@"&amp;AE$4),"")</f>
        <v>6@順3</v>
      </c>
      <c r="AF12" s="30">
        <f ca="1">IFERROR(IF(OR(COUNTIF($AD$3:AF$3,AD12),AF$3=""),"",AD12),"")</f>
        <v>6</v>
      </c>
      <c r="AG12" s="43" t="str">
        <f ca="1">IFERROR(IF(AH12="","",COUNT(AH$6:AH12)&amp;"@"&amp;AG$4),"")</f>
        <v>5@順4</v>
      </c>
      <c r="AH12" s="30">
        <f ca="1">IFERROR(IF(OR(COUNTIF($AD$3:AH$3,AF12),AH$3=""),"",AF12),"")</f>
        <v>6</v>
      </c>
      <c r="AI12" s="43" t="str">
        <f ca="1">IFERROR(IF(AJ12="","",COUNT(AJ$6:AJ12)&amp;"@"&amp;AI$4),"")</f>
        <v>5@順5</v>
      </c>
      <c r="AJ12" s="30">
        <f ca="1">IFERROR(IF(OR(COUNTIF($AD$3:AJ$3,AH12),AJ$3=""),"",AH12),"")</f>
        <v>6</v>
      </c>
      <c r="AK12" s="43" t="str">
        <f ca="1">IFERROR(IF(AL12="","",COUNT(AL$6:AL12)&amp;"@"&amp;AK$4),"")</f>
        <v>5@順6</v>
      </c>
      <c r="AL12" s="30">
        <f ca="1">IFERROR(IF(OR(COUNTIF($AD$3:AL$3,AJ12),AL$3=""),"",AJ12),"")</f>
        <v>6</v>
      </c>
      <c r="AM12" s="43" t="str">
        <f ca="1">IFERROR(IF(AN12="","",COUNT(AN$6:AN12)&amp;"@"&amp;AM$4),"")</f>
        <v>5@順7</v>
      </c>
      <c r="AN12" s="30">
        <f ca="1">IFERROR(IF(OR(COUNTIF($AD$3:AN$3,AL12),AN$3=""),"",AL12),"")</f>
        <v>6</v>
      </c>
      <c r="AO12" s="43" t="str">
        <f ca="1">IFERROR(IF(AP12="","",COUNT(AP$6:AP12)&amp;"@"&amp;AO$4),"")</f>
        <v>5@順8</v>
      </c>
      <c r="AP12" s="30">
        <f ca="1">IFERROR(IF(OR(COUNTIF($AD$3:AP$3,AN12),AP$3=""),"",AN12),"")</f>
        <v>6</v>
      </c>
      <c r="AQ12" s="43" t="str">
        <f ca="1">IFERROR(IF(AR12="","",COUNT(AR$6:AR12)&amp;"@"&amp;AQ$4),"")</f>
        <v>5@順9</v>
      </c>
      <c r="AR12" s="30">
        <f ca="1">IFERROR(IF(OR(COUNTIF($AD$3:AR$3,AP12),AR$3=""),"",AP12),"")</f>
        <v>6</v>
      </c>
      <c r="AS12" s="43" t="str">
        <f ca="1">IFERROR(IF(AT12="","",COUNT(AT$6:AT12)&amp;"@"&amp;AS$4),"")</f>
        <v>5@順10</v>
      </c>
      <c r="AT12" s="30">
        <f ca="1">IFERROR(IF(OR(COUNTIF($AD$3:AT$3,AR12),AT$3=""),"",AR12),"")</f>
        <v>6</v>
      </c>
      <c r="AU12" s="43" t="str">
        <f ca="1">IFERROR(IF(AV12="","",COUNT(AV$6:AV12)&amp;"@"&amp;AU$4),"")</f>
        <v>5@順11</v>
      </c>
      <c r="AV12" s="30">
        <f ca="1">IFERROR(IF(OR(COUNTIF($AD$3:AV$3,AT12),AV$3=""),"",AT12),"")</f>
        <v>6</v>
      </c>
      <c r="AW12" s="43" t="str">
        <f ca="1">IFERROR(IF(AX12="","",COUNT(AX$6:AX12)&amp;"@"&amp;AW$4),"")</f>
        <v>5@順12</v>
      </c>
      <c r="AX12" s="30">
        <f ca="1">IFERROR(IF(OR(COUNTIF($AD$3:AX$3,AV12),AX$3=""),"",AV12),"")</f>
        <v>6</v>
      </c>
      <c r="AY12" s="43" t="str">
        <f ca="1">IFERROR(IF(AZ12="","",COUNT(AZ$6:AZ12)&amp;"@"&amp;AY$4),"")</f>
        <v>5@順13</v>
      </c>
      <c r="AZ12" s="30">
        <f ca="1">IFERROR(IF(OR(COUNTIF($AD$3:AZ$3,AX12),AZ$3=""),"",AX12),"")</f>
        <v>6</v>
      </c>
      <c r="BA12" s="43" t="str">
        <f ca="1">IFERROR(IF(BB12="","",COUNT(BB$6:BB12)&amp;"@"&amp;BA$4),"")</f>
        <v>5@順14</v>
      </c>
      <c r="BB12" s="30">
        <f ca="1">IFERROR(IF(OR(COUNTIF($AD$3:BB$3,AZ12),BB$3=""),"",AZ12),"")</f>
        <v>6</v>
      </c>
      <c r="BC12" s="43" t="str">
        <f ca="1">IFERROR(IF(BD12="","",COUNT(BD$6:BD12)&amp;"@"&amp;BC$4),"")</f>
        <v>4@順15</v>
      </c>
      <c r="BD12" s="30">
        <f ca="1">IFERROR(IF(OR(COUNTIF($AD$3:BD$3,BB12),BD$3=""),"",BB12),"")</f>
        <v>6</v>
      </c>
      <c r="BE12" s="43" t="str">
        <f ca="1">IFERROR(IF(BF12="","",COUNT(BF$6:BF12)&amp;"@"&amp;BE$4),"")</f>
        <v>4@順16</v>
      </c>
      <c r="BF12" s="30">
        <f ca="1">IFERROR(IF(OR(COUNTIF($AD$3:BF$3,BD12),BF$3=""),"",BD12),"")</f>
        <v>6</v>
      </c>
    </row>
    <row r="13" spans="2:58" ht="79.95" customHeight="1" x14ac:dyDescent="0.45">
      <c r="H13" s="19">
        <v>10</v>
      </c>
      <c r="I13" s="20" t="s">
        <v>51</v>
      </c>
      <c r="J13" s="19" t="s">
        <v>121</v>
      </c>
      <c r="K13" s="19" t="s">
        <v>184</v>
      </c>
      <c r="L13" s="19" t="s">
        <v>185</v>
      </c>
      <c r="N13" s="7" t="s">
        <v>258</v>
      </c>
      <c r="O13" s="7" t="s">
        <v>217</v>
      </c>
      <c r="Q13" s="31">
        <v>11</v>
      </c>
      <c r="R13" s="32" t="str">
        <f t="shared" si="20"/>
        <v/>
      </c>
      <c r="S13" s="33">
        <f t="shared" ca="1" si="1"/>
        <v>49</v>
      </c>
      <c r="T13" s="33" t="str">
        <f t="shared" ca="1" si="2"/>
        <v>小アルカナ</v>
      </c>
      <c r="U13" s="34" t="str">
        <f t="shared" ca="1" si="32"/>
        <v>金貨：ペンタクルのキング</v>
      </c>
      <c r="V13" s="7" t="str">
        <f t="shared" ca="1" si="33"/>
        <v>正位置</v>
      </c>
      <c r="W13" s="35" t="str">
        <f t="shared" ca="1" si="4"/>
        <v>結果を出せることを信じる・経済的な豊かさ・役に立ちたい・信頼感が増す・財産運</v>
      </c>
      <c r="Y13" s="44">
        <v>7</v>
      </c>
      <c r="Z13" s="42">
        <f t="shared" si="31"/>
        <v>7</v>
      </c>
      <c r="AA13" s="28" t="str">
        <f>IF(AB13="","",COUNT(AB$6:AB13)&amp;"@"&amp;AA$4)</f>
        <v>8@順1</v>
      </c>
      <c r="AB13" s="30">
        <f t="shared" si="26"/>
        <v>7</v>
      </c>
      <c r="AC13" s="43" t="str">
        <f ca="1">IFERROR(IF(AD13="","",COUNT(AD$6:AD13)&amp;"@"&amp;AC$4),"")</f>
        <v>8@順2</v>
      </c>
      <c r="AD13" s="30">
        <f ca="1">IFERROR(IF(OR(COUNTIF($AD$3:AD$3,AB13),AD$3=""),"",AB13),"")</f>
        <v>7</v>
      </c>
      <c r="AE13" s="43" t="str">
        <f ca="1">IFERROR(IF(AF13="","",COUNT(AF$6:AF13)&amp;"@"&amp;AE$4),"")</f>
        <v>7@順3</v>
      </c>
      <c r="AF13" s="30">
        <f ca="1">IFERROR(IF(OR(COUNTIF($AD$3:AF$3,AD13),AF$3=""),"",AD13),"")</f>
        <v>7</v>
      </c>
      <c r="AG13" s="43" t="str">
        <f ca="1">IFERROR(IF(AH13="","",COUNT(AH$6:AH13)&amp;"@"&amp;AG$4),"")</f>
        <v>6@順4</v>
      </c>
      <c r="AH13" s="30">
        <f ca="1">IFERROR(IF(OR(COUNTIF($AD$3:AH$3,AF13),AH$3=""),"",AF13),"")</f>
        <v>7</v>
      </c>
      <c r="AI13" s="43" t="str">
        <f ca="1">IFERROR(IF(AJ13="","",COUNT(AJ$6:AJ13)&amp;"@"&amp;AI$4),"")</f>
        <v>6@順5</v>
      </c>
      <c r="AJ13" s="30">
        <f ca="1">IFERROR(IF(OR(COUNTIF($AD$3:AJ$3,AH13),AJ$3=""),"",AH13),"")</f>
        <v>7</v>
      </c>
      <c r="AK13" s="43" t="str">
        <f ca="1">IFERROR(IF(AL13="","",COUNT(AL$6:AL13)&amp;"@"&amp;AK$4),"")</f>
        <v>6@順6</v>
      </c>
      <c r="AL13" s="30">
        <f ca="1">IFERROR(IF(OR(COUNTIF($AD$3:AL$3,AJ13),AL$3=""),"",AJ13),"")</f>
        <v>7</v>
      </c>
      <c r="AM13" s="43" t="str">
        <f ca="1">IFERROR(IF(AN13="","",COUNT(AN$6:AN13)&amp;"@"&amp;AM$4),"")</f>
        <v>6@順7</v>
      </c>
      <c r="AN13" s="30">
        <f ca="1">IFERROR(IF(OR(COUNTIF($AD$3:AN$3,AL13),AN$3=""),"",AL13),"")</f>
        <v>7</v>
      </c>
      <c r="AO13" s="43" t="str">
        <f ca="1">IFERROR(IF(AP13="","",COUNT(AP$6:AP13)&amp;"@"&amp;AO$4),"")</f>
        <v>6@順8</v>
      </c>
      <c r="AP13" s="30">
        <f ca="1">IFERROR(IF(OR(COUNTIF($AD$3:AP$3,AN13),AP$3=""),"",AN13),"")</f>
        <v>7</v>
      </c>
      <c r="AQ13" s="43" t="str">
        <f ca="1">IFERROR(IF(AR13="","",COUNT(AR$6:AR13)&amp;"@"&amp;AQ$4),"")</f>
        <v>6@順9</v>
      </c>
      <c r="AR13" s="30">
        <f ca="1">IFERROR(IF(OR(COUNTIF($AD$3:AR$3,AP13),AR$3=""),"",AP13),"")</f>
        <v>7</v>
      </c>
      <c r="AS13" s="43" t="str">
        <f ca="1">IFERROR(IF(AT13="","",COUNT(AT$6:AT13)&amp;"@"&amp;AS$4),"")</f>
        <v>6@順10</v>
      </c>
      <c r="AT13" s="30">
        <f ca="1">IFERROR(IF(OR(COUNTIF($AD$3:AT$3,AR13),AT$3=""),"",AR13),"")</f>
        <v>7</v>
      </c>
      <c r="AU13" s="43" t="str">
        <f ca="1">IFERROR(IF(AV13="","",COUNT(AV$6:AV13)&amp;"@"&amp;AU$4),"")</f>
        <v>6@順11</v>
      </c>
      <c r="AV13" s="30">
        <f ca="1">IFERROR(IF(OR(COUNTIF($AD$3:AV$3,AT13),AV$3=""),"",AT13),"")</f>
        <v>7</v>
      </c>
      <c r="AW13" s="43" t="str">
        <f ca="1">IFERROR(IF(AX13="","",COUNT(AX$6:AX13)&amp;"@"&amp;AW$4),"")</f>
        <v>6@順12</v>
      </c>
      <c r="AX13" s="30">
        <f ca="1">IFERROR(IF(OR(COUNTIF($AD$3:AX$3,AV13),AX$3=""),"",AV13),"")</f>
        <v>7</v>
      </c>
      <c r="AY13" s="43" t="str">
        <f ca="1">IFERROR(IF(AZ13="","",COUNT(AZ$6:AZ13)&amp;"@"&amp;AY$4),"")</f>
        <v>6@順13</v>
      </c>
      <c r="AZ13" s="30">
        <f ca="1">IFERROR(IF(OR(COUNTIF($AD$3:AZ$3,AX13),AZ$3=""),"",AX13),"")</f>
        <v>7</v>
      </c>
      <c r="BA13" s="43" t="str">
        <f ca="1">IFERROR(IF(BB13="","",COUNT(BB$6:BB13)&amp;"@"&amp;BA$4),"")</f>
        <v>6@順14</v>
      </c>
      <c r="BB13" s="30">
        <f ca="1">IFERROR(IF(OR(COUNTIF($AD$3:BB$3,AZ13),BB$3=""),"",AZ13),"")</f>
        <v>7</v>
      </c>
      <c r="BC13" s="43" t="str">
        <f ca="1">IFERROR(IF(BD13="","",COUNT(BD$6:BD13)&amp;"@"&amp;BC$4),"")</f>
        <v>5@順15</v>
      </c>
      <c r="BD13" s="30">
        <f ca="1">IFERROR(IF(OR(COUNTIF($AD$3:BD$3,BB13),BD$3=""),"",BB13),"")</f>
        <v>7</v>
      </c>
      <c r="BE13" s="43" t="str">
        <f ca="1">IFERROR(IF(BF13="","",COUNT(BF$6:BF13)&amp;"@"&amp;BE$4),"")</f>
        <v>5@順16</v>
      </c>
      <c r="BF13" s="30">
        <f ca="1">IFERROR(IF(OR(COUNTIF($AD$3:BF$3,BD13),BF$3=""),"",BD13),"")</f>
        <v>7</v>
      </c>
    </row>
    <row r="14" spans="2:58" ht="79.95" customHeight="1" x14ac:dyDescent="0.45">
      <c r="H14" s="19">
        <v>11</v>
      </c>
      <c r="I14" s="20" t="s">
        <v>52</v>
      </c>
      <c r="J14" s="19" t="s">
        <v>121</v>
      </c>
      <c r="K14" s="19" t="s">
        <v>186</v>
      </c>
      <c r="L14" s="19" t="s">
        <v>187</v>
      </c>
      <c r="N14" s="7" t="s">
        <v>259</v>
      </c>
      <c r="O14" s="21" t="s">
        <v>265</v>
      </c>
      <c r="Q14" s="31">
        <v>12</v>
      </c>
      <c r="R14" s="32" t="str">
        <f t="shared" si="20"/>
        <v/>
      </c>
      <c r="S14" s="33">
        <f t="shared" ca="1" si="1"/>
        <v>36</v>
      </c>
      <c r="T14" s="33" t="str">
        <f t="shared" ca="1" si="2"/>
        <v>小アルカナ</v>
      </c>
      <c r="U14" s="34" t="str">
        <f t="shared" ca="1" si="32"/>
        <v>金貨：ペンタクルのエース</v>
      </c>
      <c r="V14" s="7" t="str">
        <f t="shared" ca="1" si="33"/>
        <v>正位置</v>
      </c>
      <c r="W14" s="35" t="str">
        <f t="shared" ca="1" si="4"/>
        <v>実力、財運の向上・報われる・成功・思わぬ収穫・獲得</v>
      </c>
      <c r="Y14" s="44">
        <v>8</v>
      </c>
      <c r="Z14" s="42">
        <f t="shared" si="31"/>
        <v>8</v>
      </c>
      <c r="AA14" s="28" t="str">
        <f>IF(AB14="","",COUNT(AB$6:AB14)&amp;"@"&amp;AA$4)</f>
        <v>9@順1</v>
      </c>
      <c r="AB14" s="30">
        <f t="shared" si="26"/>
        <v>8</v>
      </c>
      <c r="AC14" s="43" t="str">
        <f ca="1">IFERROR(IF(AD14="","",COUNT(AD$6:AD14)&amp;"@"&amp;AC$4),"")</f>
        <v>9@順2</v>
      </c>
      <c r="AD14" s="30">
        <f ca="1">IFERROR(IF(OR(COUNTIF($AD$3:AD$3,AB14),AD$3=""),"",AB14),"")</f>
        <v>8</v>
      </c>
      <c r="AE14" s="43" t="str">
        <f ca="1">IFERROR(IF(AF14="","",COUNT(AF$6:AF14)&amp;"@"&amp;AE$4),"")</f>
        <v>8@順3</v>
      </c>
      <c r="AF14" s="30">
        <f ca="1">IFERROR(IF(OR(COUNTIF($AD$3:AF$3,AD14),AF$3=""),"",AD14),"")</f>
        <v>8</v>
      </c>
      <c r="AG14" s="43" t="str">
        <f ca="1">IFERROR(IF(AH14="","",COUNT(AH$6:AH14)&amp;"@"&amp;AG$4),"")</f>
        <v>7@順4</v>
      </c>
      <c r="AH14" s="30">
        <f ca="1">IFERROR(IF(OR(COUNTIF($AD$3:AH$3,AF14),AH$3=""),"",AF14),"")</f>
        <v>8</v>
      </c>
      <c r="AI14" s="43" t="str">
        <f ca="1">IFERROR(IF(AJ14="","",COUNT(AJ$6:AJ14)&amp;"@"&amp;AI$4),"")</f>
        <v>7@順5</v>
      </c>
      <c r="AJ14" s="30">
        <f ca="1">IFERROR(IF(OR(COUNTIF($AD$3:AJ$3,AH14),AJ$3=""),"",AH14),"")</f>
        <v>8</v>
      </c>
      <c r="AK14" s="43" t="str">
        <f ca="1">IFERROR(IF(AL14="","",COUNT(AL$6:AL14)&amp;"@"&amp;AK$4),"")</f>
        <v>7@順6</v>
      </c>
      <c r="AL14" s="30">
        <f ca="1">IFERROR(IF(OR(COUNTIF($AD$3:AL$3,AJ14),AL$3=""),"",AJ14),"")</f>
        <v>8</v>
      </c>
      <c r="AM14" s="43" t="str">
        <f ca="1">IFERROR(IF(AN14="","",COUNT(AN$6:AN14)&amp;"@"&amp;AM$4),"")</f>
        <v>7@順7</v>
      </c>
      <c r="AN14" s="30">
        <f ca="1">IFERROR(IF(OR(COUNTIF($AD$3:AN$3,AL14),AN$3=""),"",AL14),"")</f>
        <v>8</v>
      </c>
      <c r="AO14" s="43" t="str">
        <f ca="1">IFERROR(IF(AP14="","",COUNT(AP$6:AP14)&amp;"@"&amp;AO$4),"")</f>
        <v>7@順8</v>
      </c>
      <c r="AP14" s="30">
        <f ca="1">IFERROR(IF(OR(COUNTIF($AD$3:AP$3,AN14),AP$3=""),"",AN14),"")</f>
        <v>8</v>
      </c>
      <c r="AQ14" s="43" t="str">
        <f ca="1">IFERROR(IF(AR14="","",COUNT(AR$6:AR14)&amp;"@"&amp;AQ$4),"")</f>
        <v>7@順9</v>
      </c>
      <c r="AR14" s="30">
        <f ca="1">IFERROR(IF(OR(COUNTIF($AD$3:AR$3,AP14),AR$3=""),"",AP14),"")</f>
        <v>8</v>
      </c>
      <c r="AS14" s="43" t="str">
        <f ca="1">IFERROR(IF(AT14="","",COUNT(AT$6:AT14)&amp;"@"&amp;AS$4),"")</f>
        <v>7@順10</v>
      </c>
      <c r="AT14" s="30">
        <f ca="1">IFERROR(IF(OR(COUNTIF($AD$3:AT$3,AR14),AT$3=""),"",AR14),"")</f>
        <v>8</v>
      </c>
      <c r="AU14" s="43" t="str">
        <f ca="1">IFERROR(IF(AV14="","",COUNT(AV$6:AV14)&amp;"@"&amp;AU$4),"")</f>
        <v>7@順11</v>
      </c>
      <c r="AV14" s="30">
        <f ca="1">IFERROR(IF(OR(COUNTIF($AD$3:AV$3,AT14),AV$3=""),"",AT14),"")</f>
        <v>8</v>
      </c>
      <c r="AW14" s="43" t="str">
        <f ca="1">IFERROR(IF(AX14="","",COUNT(AX$6:AX14)&amp;"@"&amp;AW$4),"")</f>
        <v>7@順12</v>
      </c>
      <c r="AX14" s="30">
        <f ca="1">IFERROR(IF(OR(COUNTIF($AD$3:AX$3,AV14),AX$3=""),"",AV14),"")</f>
        <v>8</v>
      </c>
      <c r="AY14" s="43" t="str">
        <f ca="1">IFERROR(IF(AZ14="","",COUNT(AZ$6:AZ14)&amp;"@"&amp;AY$4),"")</f>
        <v>7@順13</v>
      </c>
      <c r="AZ14" s="30">
        <f ca="1">IFERROR(IF(OR(COUNTIF($AD$3:AZ$3,AX14),AZ$3=""),"",AX14),"")</f>
        <v>8</v>
      </c>
      <c r="BA14" s="43" t="str">
        <f ca="1">IFERROR(IF(BB14="","",COUNT(BB$6:BB14)&amp;"@"&amp;BA$4),"")</f>
        <v>7@順14</v>
      </c>
      <c r="BB14" s="30">
        <f ca="1">IFERROR(IF(OR(COUNTIF($AD$3:BB$3,AZ14),BB$3=""),"",AZ14),"")</f>
        <v>8</v>
      </c>
      <c r="BC14" s="43" t="str">
        <f ca="1">IFERROR(IF(BD14="","",COUNT(BD$6:BD14)&amp;"@"&amp;BC$4),"")</f>
        <v>6@順15</v>
      </c>
      <c r="BD14" s="30">
        <f ca="1">IFERROR(IF(OR(COUNTIF($AD$3:BD$3,BB14),BD$3=""),"",BB14),"")</f>
        <v>8</v>
      </c>
      <c r="BE14" s="43" t="str">
        <f ca="1">IFERROR(IF(BF14="","",COUNT(BF$6:BF14)&amp;"@"&amp;BE$4),"")</f>
        <v>6@順16</v>
      </c>
      <c r="BF14" s="30">
        <f ca="1">IFERROR(IF(OR(COUNTIF($AD$3:BF$3,BD14),BF$3=""),"",BD14),"")</f>
        <v>8</v>
      </c>
    </row>
    <row r="15" spans="2:58" ht="79.95" customHeight="1" x14ac:dyDescent="0.45">
      <c r="H15" s="19">
        <v>12</v>
      </c>
      <c r="I15" s="20" t="s">
        <v>53</v>
      </c>
      <c r="J15" s="19" t="s">
        <v>121</v>
      </c>
      <c r="K15" s="19" t="s">
        <v>188</v>
      </c>
      <c r="L15" s="19" t="s">
        <v>189</v>
      </c>
      <c r="N15" s="7" t="s">
        <v>260</v>
      </c>
      <c r="O15" s="7" t="s">
        <v>266</v>
      </c>
      <c r="Q15" s="31">
        <v>13</v>
      </c>
      <c r="R15" s="32" t="str">
        <f t="shared" si="20"/>
        <v/>
      </c>
      <c r="S15" s="33">
        <f t="shared" ca="1" si="1"/>
        <v>18</v>
      </c>
      <c r="T15" s="33" t="str">
        <f t="shared" ca="1" si="2"/>
        <v>大アルカナ</v>
      </c>
      <c r="U15" s="34" t="str">
        <f t="shared" ca="1" si="32"/>
        <v>月：ムーン/№18</v>
      </c>
      <c r="V15" s="7" t="str">
        <f t="shared" ca="1" si="33"/>
        <v>正位置</v>
      </c>
      <c r="W15" s="35" t="str">
        <f t="shared" ca="1" si="4"/>
        <v>幻想・誘惑・欺瞞・嘘・裏切り・心の傷ができる・気持ちの不安定さ</v>
      </c>
      <c r="Y15" s="44">
        <v>9</v>
      </c>
      <c r="Z15" s="42">
        <f t="shared" si="31"/>
        <v>9</v>
      </c>
      <c r="AA15" s="28" t="str">
        <f>IF(AB15="","",COUNT(AB$6:AB15)&amp;"@"&amp;AA$4)</f>
        <v>10@順1</v>
      </c>
      <c r="AB15" s="30">
        <f t="shared" si="26"/>
        <v>9</v>
      </c>
      <c r="AC15" s="43" t="str">
        <f ca="1">IFERROR(IF(AD15="","",COUNT(AD$6:AD15)&amp;"@"&amp;AC$4),"")</f>
        <v>10@順2</v>
      </c>
      <c r="AD15" s="30">
        <f ca="1">IFERROR(IF(OR(COUNTIF($AD$3:AD$3,AB15),AD$3=""),"",AB15),"")</f>
        <v>9</v>
      </c>
      <c r="AE15" s="43" t="str">
        <f ca="1">IFERROR(IF(AF15="","",COUNT(AF$6:AF15)&amp;"@"&amp;AE$4),"")</f>
        <v>9@順3</v>
      </c>
      <c r="AF15" s="30">
        <f ca="1">IFERROR(IF(OR(COUNTIF($AD$3:AF$3,AD15),AF$3=""),"",AD15),"")</f>
        <v>9</v>
      </c>
      <c r="AG15" s="43" t="str">
        <f ca="1">IFERROR(IF(AH15="","",COUNT(AH$6:AH15)&amp;"@"&amp;AG$4),"")</f>
        <v>8@順4</v>
      </c>
      <c r="AH15" s="30">
        <f ca="1">IFERROR(IF(OR(COUNTIF($AD$3:AH$3,AF15),AH$3=""),"",AF15),"")</f>
        <v>9</v>
      </c>
      <c r="AI15" s="43" t="str">
        <f ca="1">IFERROR(IF(AJ15="","",COUNT(AJ$6:AJ15)&amp;"@"&amp;AI$4),"")</f>
        <v>8@順5</v>
      </c>
      <c r="AJ15" s="30">
        <f ca="1">IFERROR(IF(OR(COUNTIF($AD$3:AJ$3,AH15),AJ$3=""),"",AH15),"")</f>
        <v>9</v>
      </c>
      <c r="AK15" s="43" t="str">
        <f ca="1">IFERROR(IF(AL15="","",COUNT(AL$6:AL15)&amp;"@"&amp;AK$4),"")</f>
        <v>8@順6</v>
      </c>
      <c r="AL15" s="30">
        <f ca="1">IFERROR(IF(OR(COUNTIF($AD$3:AL$3,AJ15),AL$3=""),"",AJ15),"")</f>
        <v>9</v>
      </c>
      <c r="AM15" s="43" t="str">
        <f ca="1">IFERROR(IF(AN15="","",COUNT(AN$6:AN15)&amp;"@"&amp;AM$4),"")</f>
        <v>8@順7</v>
      </c>
      <c r="AN15" s="30">
        <f ca="1">IFERROR(IF(OR(COUNTIF($AD$3:AN$3,AL15),AN$3=""),"",AL15),"")</f>
        <v>9</v>
      </c>
      <c r="AO15" s="43" t="str">
        <f ca="1">IFERROR(IF(AP15="","",COUNT(AP$6:AP15)&amp;"@"&amp;AO$4),"")</f>
        <v>8@順8</v>
      </c>
      <c r="AP15" s="30">
        <f ca="1">IFERROR(IF(OR(COUNTIF($AD$3:AP$3,AN15),AP$3=""),"",AN15),"")</f>
        <v>9</v>
      </c>
      <c r="AQ15" s="43" t="str">
        <f ca="1">IFERROR(IF(AR15="","",COUNT(AR$6:AR15)&amp;"@"&amp;AQ$4),"")</f>
        <v>8@順9</v>
      </c>
      <c r="AR15" s="30">
        <f ca="1">IFERROR(IF(OR(COUNTIF($AD$3:AR$3,AP15),AR$3=""),"",AP15),"")</f>
        <v>9</v>
      </c>
      <c r="AS15" s="43" t="str">
        <f ca="1">IFERROR(IF(AT15="","",COUNT(AT$6:AT15)&amp;"@"&amp;AS$4),"")</f>
        <v>8@順10</v>
      </c>
      <c r="AT15" s="30">
        <f ca="1">IFERROR(IF(OR(COUNTIF($AD$3:AT$3,AR15),AT$3=""),"",AR15),"")</f>
        <v>9</v>
      </c>
      <c r="AU15" s="43" t="str">
        <f ca="1">IFERROR(IF(AV15="","",COUNT(AV$6:AV15)&amp;"@"&amp;AU$4),"")</f>
        <v>8@順11</v>
      </c>
      <c r="AV15" s="30">
        <f ca="1">IFERROR(IF(OR(COUNTIF($AD$3:AV$3,AT15),AV$3=""),"",AT15),"")</f>
        <v>9</v>
      </c>
      <c r="AW15" s="43" t="str">
        <f ca="1">IFERROR(IF(AX15="","",COUNT(AX$6:AX15)&amp;"@"&amp;AW$4),"")</f>
        <v>8@順12</v>
      </c>
      <c r="AX15" s="30">
        <f ca="1">IFERROR(IF(OR(COUNTIF($AD$3:AX$3,AV15),AX$3=""),"",AV15),"")</f>
        <v>9</v>
      </c>
      <c r="AY15" s="43" t="str">
        <f ca="1">IFERROR(IF(AZ15="","",COUNT(AZ$6:AZ15)&amp;"@"&amp;AY$4),"")</f>
        <v>8@順13</v>
      </c>
      <c r="AZ15" s="30">
        <f ca="1">IFERROR(IF(OR(COUNTIF($AD$3:AZ$3,AX15),AZ$3=""),"",AX15),"")</f>
        <v>9</v>
      </c>
      <c r="BA15" s="43" t="str">
        <f ca="1">IFERROR(IF(BB15="","",COUNT(BB$6:BB15)&amp;"@"&amp;BA$4),"")</f>
        <v>8@順14</v>
      </c>
      <c r="BB15" s="30">
        <f ca="1">IFERROR(IF(OR(COUNTIF($AD$3:BB$3,AZ15),BB$3=""),"",AZ15),"")</f>
        <v>9</v>
      </c>
      <c r="BC15" s="43" t="str">
        <f ca="1">IFERROR(IF(BD15="","",COUNT(BD$6:BD15)&amp;"@"&amp;BC$4),"")</f>
        <v>7@順15</v>
      </c>
      <c r="BD15" s="30">
        <f ca="1">IFERROR(IF(OR(COUNTIF($AD$3:BD$3,BB15),BD$3=""),"",BB15),"")</f>
        <v>9</v>
      </c>
      <c r="BE15" s="43" t="str">
        <f ca="1">IFERROR(IF(BF15="","",COUNT(BF$6:BF15)&amp;"@"&amp;BE$4),"")</f>
        <v>7@順16</v>
      </c>
      <c r="BF15" s="30">
        <f ca="1">IFERROR(IF(OR(COUNTIF($AD$3:BF$3,BD15),BF$3=""),"",BD15),"")</f>
        <v>9</v>
      </c>
    </row>
    <row r="16" spans="2:58" ht="79.95" customHeight="1" x14ac:dyDescent="0.45">
      <c r="H16" s="19">
        <v>13</v>
      </c>
      <c r="I16" s="20" t="s">
        <v>54</v>
      </c>
      <c r="J16" s="19" t="s">
        <v>121</v>
      </c>
      <c r="K16" s="19" t="s">
        <v>190</v>
      </c>
      <c r="L16" s="19" t="s">
        <v>191</v>
      </c>
      <c r="N16" s="7" t="s">
        <v>261</v>
      </c>
      <c r="O16" s="7" t="s">
        <v>218</v>
      </c>
      <c r="Q16" s="31">
        <v>14</v>
      </c>
      <c r="R16" s="32" t="str">
        <f t="shared" si="20"/>
        <v/>
      </c>
      <c r="S16" s="33">
        <f t="shared" ca="1" si="1"/>
        <v>0</v>
      </c>
      <c r="T16" s="33" t="str">
        <f t="shared" ca="1" si="2"/>
        <v>大アルカナ</v>
      </c>
      <c r="U16" s="34" t="str">
        <f t="shared" ca="1" si="32"/>
        <v>愚者：フール/№0</v>
      </c>
      <c r="V16" s="7" t="str">
        <f t="shared" ca="1" si="33"/>
        <v>正位置</v>
      </c>
      <c r="W16" s="35" t="str">
        <f t="shared" ca="1" si="4"/>
        <v>決断・始まり・自由気まま・チャンス・自分に正直・先は未知数だが心は豊</v>
      </c>
      <c r="Y16" s="44">
        <v>10</v>
      </c>
      <c r="Z16" s="42">
        <f t="shared" si="31"/>
        <v>10</v>
      </c>
      <c r="AA16" s="28" t="str">
        <f>IF(AB16="","",COUNT(AB$6:AB16)&amp;"@"&amp;AA$4)</f>
        <v>11@順1</v>
      </c>
      <c r="AB16" s="30">
        <f t="shared" si="26"/>
        <v>10</v>
      </c>
      <c r="AC16" s="43" t="str">
        <f ca="1">IFERROR(IF(AD16="","",COUNT(AD$6:AD16)&amp;"@"&amp;AC$4),"")</f>
        <v>11@順2</v>
      </c>
      <c r="AD16" s="30">
        <f ca="1">IFERROR(IF(OR(COUNTIF($AD$3:AD$3,AB16),AD$3=""),"",AB16),"")</f>
        <v>10</v>
      </c>
      <c r="AE16" s="43" t="str">
        <f ca="1">IFERROR(IF(AF16="","",COUNT(AF$6:AF16)&amp;"@"&amp;AE$4),"")</f>
        <v>10@順3</v>
      </c>
      <c r="AF16" s="30">
        <f ca="1">IFERROR(IF(OR(COUNTIF($AD$3:AF$3,AD16),AF$3=""),"",AD16),"")</f>
        <v>10</v>
      </c>
      <c r="AG16" s="43" t="str">
        <f ca="1">IFERROR(IF(AH16="","",COUNT(AH$6:AH16)&amp;"@"&amp;AG$4),"")</f>
        <v>9@順4</v>
      </c>
      <c r="AH16" s="30">
        <f ca="1">IFERROR(IF(OR(COUNTIF($AD$3:AH$3,AF16),AH$3=""),"",AF16),"")</f>
        <v>10</v>
      </c>
      <c r="AI16" s="43" t="str">
        <f ca="1">IFERROR(IF(AJ16="","",COUNT(AJ$6:AJ16)&amp;"@"&amp;AI$4),"")</f>
        <v>9@順5</v>
      </c>
      <c r="AJ16" s="30">
        <f ca="1">IFERROR(IF(OR(COUNTIF($AD$3:AJ$3,AH16),AJ$3=""),"",AH16),"")</f>
        <v>10</v>
      </c>
      <c r="AK16" s="43" t="str">
        <f ca="1">IFERROR(IF(AL16="","",COUNT(AL$6:AL16)&amp;"@"&amp;AK$4),"")</f>
        <v>9@順6</v>
      </c>
      <c r="AL16" s="30">
        <f ca="1">IFERROR(IF(OR(COUNTIF($AD$3:AL$3,AJ16),AL$3=""),"",AJ16),"")</f>
        <v>10</v>
      </c>
      <c r="AM16" s="43" t="str">
        <f ca="1">IFERROR(IF(AN16="","",COUNT(AN$6:AN16)&amp;"@"&amp;AM$4),"")</f>
        <v>9@順7</v>
      </c>
      <c r="AN16" s="30">
        <f ca="1">IFERROR(IF(OR(COUNTIF($AD$3:AN$3,AL16),AN$3=""),"",AL16),"")</f>
        <v>10</v>
      </c>
      <c r="AO16" s="43" t="str">
        <f ca="1">IFERROR(IF(AP16="","",COUNT(AP$6:AP16)&amp;"@"&amp;AO$4),"")</f>
        <v>9@順8</v>
      </c>
      <c r="AP16" s="30">
        <f ca="1">IFERROR(IF(OR(COUNTIF($AD$3:AP$3,AN16),AP$3=""),"",AN16),"")</f>
        <v>10</v>
      </c>
      <c r="AQ16" s="43" t="str">
        <f ca="1">IFERROR(IF(AR16="","",COUNT(AR$6:AR16)&amp;"@"&amp;AQ$4),"")</f>
        <v>9@順9</v>
      </c>
      <c r="AR16" s="30">
        <f ca="1">IFERROR(IF(OR(COUNTIF($AD$3:AR$3,AP16),AR$3=""),"",AP16),"")</f>
        <v>10</v>
      </c>
      <c r="AS16" s="43" t="str">
        <f ca="1">IFERROR(IF(AT16="","",COUNT(AT$6:AT16)&amp;"@"&amp;AS$4),"")</f>
        <v>9@順10</v>
      </c>
      <c r="AT16" s="30">
        <f ca="1">IFERROR(IF(OR(COUNTIF($AD$3:AT$3,AR16),AT$3=""),"",AR16),"")</f>
        <v>10</v>
      </c>
      <c r="AU16" s="43" t="str">
        <f ca="1">IFERROR(IF(AV16="","",COUNT(AV$6:AV16)&amp;"@"&amp;AU$4),"")</f>
        <v>9@順11</v>
      </c>
      <c r="AV16" s="30">
        <f ca="1">IFERROR(IF(OR(COUNTIF($AD$3:AV$3,AT16),AV$3=""),"",AT16),"")</f>
        <v>10</v>
      </c>
      <c r="AW16" s="43" t="str">
        <f ca="1">IFERROR(IF(AX16="","",COUNT(AX$6:AX16)&amp;"@"&amp;AW$4),"")</f>
        <v>9@順12</v>
      </c>
      <c r="AX16" s="30">
        <f ca="1">IFERROR(IF(OR(COUNTIF($AD$3:AX$3,AV16),AX$3=""),"",AV16),"")</f>
        <v>10</v>
      </c>
      <c r="AY16" s="43" t="str">
        <f ca="1">IFERROR(IF(AZ16="","",COUNT(AZ$6:AZ16)&amp;"@"&amp;AY$4),"")</f>
        <v>9@順13</v>
      </c>
      <c r="AZ16" s="30">
        <f ca="1">IFERROR(IF(OR(COUNTIF($AD$3:AZ$3,AX16),AZ$3=""),"",AX16),"")</f>
        <v>10</v>
      </c>
      <c r="BA16" s="43" t="str">
        <f ca="1">IFERROR(IF(BB16="","",COUNT(BB$6:BB16)&amp;"@"&amp;BA$4),"")</f>
        <v>9@順14</v>
      </c>
      <c r="BB16" s="30">
        <f ca="1">IFERROR(IF(OR(COUNTIF($AD$3:BB$3,AZ16),BB$3=""),"",AZ16),"")</f>
        <v>10</v>
      </c>
      <c r="BC16" s="43" t="str">
        <f ca="1">IFERROR(IF(BD16="","",COUNT(BD$6:BD16)&amp;"@"&amp;BC$4),"")</f>
        <v>8@順15</v>
      </c>
      <c r="BD16" s="30">
        <f ca="1">IFERROR(IF(OR(COUNTIF($AD$3:BD$3,BB16),BD$3=""),"",BB16),"")</f>
        <v>10</v>
      </c>
      <c r="BE16" s="43" t="str">
        <f ca="1">IFERROR(IF(BF16="","",COUNT(BF$6:BF16)&amp;"@"&amp;BE$4),"")</f>
        <v>8@順16</v>
      </c>
      <c r="BF16" s="30">
        <f ca="1">IFERROR(IF(OR(COUNTIF($AD$3:BF$3,BD16),BF$3=""),"",BD16),"")</f>
        <v>10</v>
      </c>
    </row>
    <row r="17" spans="8:58" ht="79.95" customHeight="1" x14ac:dyDescent="0.45">
      <c r="H17" s="19">
        <v>14</v>
      </c>
      <c r="I17" s="20" t="s">
        <v>55</v>
      </c>
      <c r="J17" s="19" t="s">
        <v>121</v>
      </c>
      <c r="K17" s="19" t="s">
        <v>192</v>
      </c>
      <c r="L17" s="19" t="s">
        <v>193</v>
      </c>
      <c r="N17" s="7" t="s">
        <v>262</v>
      </c>
      <c r="O17" s="7" t="s">
        <v>219</v>
      </c>
      <c r="Q17" s="31">
        <v>15</v>
      </c>
      <c r="R17" s="32" t="str">
        <f t="shared" si="20"/>
        <v/>
      </c>
      <c r="S17" s="33">
        <f t="shared" ca="1" si="1"/>
        <v>26</v>
      </c>
      <c r="T17" s="33" t="str">
        <f t="shared" ca="1" si="2"/>
        <v>小アルカナ</v>
      </c>
      <c r="U17" s="34" t="str">
        <f t="shared" ca="1" si="32"/>
        <v>棒：ワンドの５</v>
      </c>
      <c r="V17" s="7" t="str">
        <f t="shared" ca="1" si="33"/>
        <v>正位置</v>
      </c>
      <c r="W17" s="35" t="str">
        <f t="shared" ca="1" si="4"/>
        <v>本音の衝突・正々堂・高め合う・勝負に執着・闘志</v>
      </c>
      <c r="Y17" s="44">
        <v>11</v>
      </c>
      <c r="Z17" s="42">
        <f t="shared" si="31"/>
        <v>11</v>
      </c>
      <c r="AA17" s="28" t="str">
        <f>IF(AB17="","",COUNT(AB$6:AB17)&amp;"@"&amp;AA$4)</f>
        <v>12@順1</v>
      </c>
      <c r="AB17" s="30">
        <f t="shared" si="26"/>
        <v>11</v>
      </c>
      <c r="AC17" s="43" t="str">
        <f ca="1">IFERROR(IF(AD17="","",COUNT(AD$6:AD17)&amp;"@"&amp;AC$4),"")</f>
        <v>12@順2</v>
      </c>
      <c r="AD17" s="30">
        <f ca="1">IFERROR(IF(OR(COUNTIF($AD$3:AD$3,AB17),AD$3=""),"",AB17),"")</f>
        <v>11</v>
      </c>
      <c r="AE17" s="43" t="str">
        <f ca="1">IFERROR(IF(AF17="","",COUNT(AF$6:AF17)&amp;"@"&amp;AE$4),"")</f>
        <v>11@順3</v>
      </c>
      <c r="AF17" s="30">
        <f ca="1">IFERROR(IF(OR(COUNTIF($AD$3:AF$3,AD17),AF$3=""),"",AD17),"")</f>
        <v>11</v>
      </c>
      <c r="AG17" s="43" t="str">
        <f ca="1">IFERROR(IF(AH17="","",COUNT(AH$6:AH17)&amp;"@"&amp;AG$4),"")</f>
        <v>10@順4</v>
      </c>
      <c r="AH17" s="30">
        <f ca="1">IFERROR(IF(OR(COUNTIF($AD$3:AH$3,AF17),AH$3=""),"",AF17),"")</f>
        <v>11</v>
      </c>
      <c r="AI17" s="43" t="str">
        <f ca="1">IFERROR(IF(AJ17="","",COUNT(AJ$6:AJ17)&amp;"@"&amp;AI$4),"")</f>
        <v>10@順5</v>
      </c>
      <c r="AJ17" s="30">
        <f ca="1">IFERROR(IF(OR(COUNTIF($AD$3:AJ$3,AH17),AJ$3=""),"",AH17),"")</f>
        <v>11</v>
      </c>
      <c r="AK17" s="43" t="str">
        <f ca="1">IFERROR(IF(AL17="","",COUNT(AL$6:AL17)&amp;"@"&amp;AK$4),"")</f>
        <v>10@順6</v>
      </c>
      <c r="AL17" s="30">
        <f ca="1">IFERROR(IF(OR(COUNTIF($AD$3:AL$3,AJ17),AL$3=""),"",AJ17),"")</f>
        <v>11</v>
      </c>
      <c r="AM17" s="43" t="str">
        <f ca="1">IFERROR(IF(AN17="","",COUNT(AN$6:AN17)&amp;"@"&amp;AM$4),"")</f>
        <v>10@順7</v>
      </c>
      <c r="AN17" s="30">
        <f ca="1">IFERROR(IF(OR(COUNTIF($AD$3:AN$3,AL17),AN$3=""),"",AL17),"")</f>
        <v>11</v>
      </c>
      <c r="AO17" s="43" t="str">
        <f ca="1">IFERROR(IF(AP17="","",COUNT(AP$6:AP17)&amp;"@"&amp;AO$4),"")</f>
        <v>10@順8</v>
      </c>
      <c r="AP17" s="30">
        <f ca="1">IFERROR(IF(OR(COUNTIF($AD$3:AP$3,AN17),AP$3=""),"",AN17),"")</f>
        <v>11</v>
      </c>
      <c r="AQ17" s="43" t="str">
        <f ca="1">IFERROR(IF(AR17="","",COUNT(AR$6:AR17)&amp;"@"&amp;AQ$4),"")</f>
        <v>10@順9</v>
      </c>
      <c r="AR17" s="30">
        <f ca="1">IFERROR(IF(OR(COUNTIF($AD$3:AR$3,AP17),AR$3=""),"",AP17),"")</f>
        <v>11</v>
      </c>
      <c r="AS17" s="43" t="str">
        <f ca="1">IFERROR(IF(AT17="","",COUNT(AT$6:AT17)&amp;"@"&amp;AS$4),"")</f>
        <v>10@順10</v>
      </c>
      <c r="AT17" s="30">
        <f ca="1">IFERROR(IF(OR(COUNTIF($AD$3:AT$3,AR17),AT$3=""),"",AR17),"")</f>
        <v>11</v>
      </c>
      <c r="AU17" s="43" t="str">
        <f ca="1">IFERROR(IF(AV17="","",COUNT(AV$6:AV17)&amp;"@"&amp;AU$4),"")</f>
        <v>10@順11</v>
      </c>
      <c r="AV17" s="30">
        <f ca="1">IFERROR(IF(OR(COUNTIF($AD$3:AV$3,AT17),AV$3=""),"",AT17),"")</f>
        <v>11</v>
      </c>
      <c r="AW17" s="43" t="str">
        <f ca="1">IFERROR(IF(AX17="","",COUNT(AX$6:AX17)&amp;"@"&amp;AW$4),"")</f>
        <v>10@順12</v>
      </c>
      <c r="AX17" s="30">
        <f ca="1">IFERROR(IF(OR(COUNTIF($AD$3:AX$3,AV17),AX$3=""),"",AV17),"")</f>
        <v>11</v>
      </c>
      <c r="AY17" s="43" t="str">
        <f ca="1">IFERROR(IF(AZ17="","",COUNT(AZ$6:AZ17)&amp;"@"&amp;AY$4),"")</f>
        <v>10@順13</v>
      </c>
      <c r="AZ17" s="30">
        <f ca="1">IFERROR(IF(OR(COUNTIF($AD$3:AZ$3,AX17),AZ$3=""),"",AX17),"")</f>
        <v>11</v>
      </c>
      <c r="BA17" s="43" t="str">
        <f ca="1">IFERROR(IF(BB17="","",COUNT(BB$6:BB17)&amp;"@"&amp;BA$4),"")</f>
        <v>10@順14</v>
      </c>
      <c r="BB17" s="30">
        <f ca="1">IFERROR(IF(OR(COUNTIF($AD$3:BB$3,AZ17),BB$3=""),"",AZ17),"")</f>
        <v>11</v>
      </c>
      <c r="BC17" s="43" t="str">
        <f ca="1">IFERROR(IF(BD17="","",COUNT(BD$6:BD17)&amp;"@"&amp;BC$4),"")</f>
        <v>9@順15</v>
      </c>
      <c r="BD17" s="30">
        <f ca="1">IFERROR(IF(OR(COUNTIF($AD$3:BD$3,BB17),BD$3=""),"",BB17),"")</f>
        <v>11</v>
      </c>
      <c r="BE17" s="43" t="str">
        <f ca="1">IFERROR(IF(BF17="","",COUNT(BF$6:BF17)&amp;"@"&amp;BE$4),"")</f>
        <v>9@順16</v>
      </c>
      <c r="BF17" s="30">
        <f ca="1">IFERROR(IF(OR(COUNTIF($AD$3:BF$3,BD17),BF$3=""),"",BD17),"")</f>
        <v>11</v>
      </c>
    </row>
    <row r="18" spans="8:58" ht="79.95" customHeight="1" thickBot="1" x14ac:dyDescent="0.5">
      <c r="H18" s="19">
        <v>15</v>
      </c>
      <c r="I18" s="20" t="s">
        <v>56</v>
      </c>
      <c r="J18" s="19" t="s">
        <v>121</v>
      </c>
      <c r="K18" s="19" t="s">
        <v>194</v>
      </c>
      <c r="L18" s="19" t="s">
        <v>195</v>
      </c>
      <c r="N18" s="7"/>
      <c r="O18" s="7"/>
      <c r="Q18" s="45">
        <v>16</v>
      </c>
      <c r="R18" s="46" t="str">
        <f t="shared" si="20"/>
        <v/>
      </c>
      <c r="S18" s="47">
        <f t="shared" ca="1" si="1"/>
        <v>25</v>
      </c>
      <c r="T18" s="47" t="str">
        <f t="shared" ca="1" si="2"/>
        <v>小アルカナ</v>
      </c>
      <c r="U18" s="48" t="str">
        <f t="shared" ca="1" si="32"/>
        <v>棒：ワンドの４</v>
      </c>
      <c r="V18" s="49" t="str">
        <f t="shared" ca="1" si="33"/>
        <v>逆位置</v>
      </c>
      <c r="W18" s="50" t="str">
        <f t="shared" ca="1" si="4"/>
        <v>改善しない・言い訳・曖昧・決断できない・弱気になる</v>
      </c>
      <c r="Y18" s="44">
        <v>12</v>
      </c>
      <c r="Z18" s="42">
        <f t="shared" si="31"/>
        <v>12</v>
      </c>
      <c r="AA18" s="28" t="str">
        <f>IF(AB18="","",COUNT(AB$6:AB18)&amp;"@"&amp;AA$4)</f>
        <v>13@順1</v>
      </c>
      <c r="AB18" s="30">
        <f t="shared" si="26"/>
        <v>12</v>
      </c>
      <c r="AC18" s="43" t="str">
        <f ca="1">IFERROR(IF(AD18="","",COUNT(AD$6:AD18)&amp;"@"&amp;AC$4),"")</f>
        <v>13@順2</v>
      </c>
      <c r="AD18" s="30">
        <f ca="1">IFERROR(IF(OR(COUNTIF($AD$3:AD$3,AB18),AD$3=""),"",AB18),"")</f>
        <v>12</v>
      </c>
      <c r="AE18" s="43" t="str">
        <f ca="1">IFERROR(IF(AF18="","",COUNT(AF$6:AF18)&amp;"@"&amp;AE$4),"")</f>
        <v>12@順3</v>
      </c>
      <c r="AF18" s="30">
        <f ca="1">IFERROR(IF(OR(COUNTIF($AD$3:AF$3,AD18),AF$3=""),"",AD18),"")</f>
        <v>12</v>
      </c>
      <c r="AG18" s="43" t="str">
        <f ca="1">IFERROR(IF(AH18="","",COUNT(AH$6:AH18)&amp;"@"&amp;AG$4),"")</f>
        <v>11@順4</v>
      </c>
      <c r="AH18" s="30">
        <f ca="1">IFERROR(IF(OR(COUNTIF($AD$3:AH$3,AF18),AH$3=""),"",AF18),"")</f>
        <v>12</v>
      </c>
      <c r="AI18" s="43" t="str">
        <f ca="1">IFERROR(IF(AJ18="","",COUNT(AJ$6:AJ18)&amp;"@"&amp;AI$4),"")</f>
        <v>11@順5</v>
      </c>
      <c r="AJ18" s="30">
        <f ca="1">IFERROR(IF(OR(COUNTIF($AD$3:AJ$3,AH18),AJ$3=""),"",AH18),"")</f>
        <v>12</v>
      </c>
      <c r="AK18" s="43" t="str">
        <f ca="1">IFERROR(IF(AL18="","",COUNT(AL$6:AL18)&amp;"@"&amp;AK$4),"")</f>
        <v>11@順6</v>
      </c>
      <c r="AL18" s="30">
        <f ca="1">IFERROR(IF(OR(COUNTIF($AD$3:AL$3,AJ18),AL$3=""),"",AJ18),"")</f>
        <v>12</v>
      </c>
      <c r="AM18" s="43" t="str">
        <f ca="1">IFERROR(IF(AN18="","",COUNT(AN$6:AN18)&amp;"@"&amp;AM$4),"")</f>
        <v>11@順7</v>
      </c>
      <c r="AN18" s="30">
        <f ca="1">IFERROR(IF(OR(COUNTIF($AD$3:AN$3,AL18),AN$3=""),"",AL18),"")</f>
        <v>12</v>
      </c>
      <c r="AO18" s="43" t="str">
        <f ca="1">IFERROR(IF(AP18="","",COUNT(AP$6:AP18)&amp;"@"&amp;AO$4),"")</f>
        <v>11@順8</v>
      </c>
      <c r="AP18" s="30">
        <f ca="1">IFERROR(IF(OR(COUNTIF($AD$3:AP$3,AN18),AP$3=""),"",AN18),"")</f>
        <v>12</v>
      </c>
      <c r="AQ18" s="43" t="str">
        <f ca="1">IFERROR(IF(AR18="","",COUNT(AR$6:AR18)&amp;"@"&amp;AQ$4),"")</f>
        <v>11@順9</v>
      </c>
      <c r="AR18" s="30">
        <f ca="1">IFERROR(IF(OR(COUNTIF($AD$3:AR$3,AP18),AR$3=""),"",AP18),"")</f>
        <v>12</v>
      </c>
      <c r="AS18" s="43" t="str">
        <f ca="1">IFERROR(IF(AT18="","",COUNT(AT$6:AT18)&amp;"@"&amp;AS$4),"")</f>
        <v>11@順10</v>
      </c>
      <c r="AT18" s="30">
        <f ca="1">IFERROR(IF(OR(COUNTIF($AD$3:AT$3,AR18),AT$3=""),"",AR18),"")</f>
        <v>12</v>
      </c>
      <c r="AU18" s="43" t="str">
        <f ca="1">IFERROR(IF(AV18="","",COUNT(AV$6:AV18)&amp;"@"&amp;AU$4),"")</f>
        <v>11@順11</v>
      </c>
      <c r="AV18" s="30">
        <f ca="1">IFERROR(IF(OR(COUNTIF($AD$3:AV$3,AT18),AV$3=""),"",AT18),"")</f>
        <v>12</v>
      </c>
      <c r="AW18" s="43" t="str">
        <f ca="1">IFERROR(IF(AX18="","",COUNT(AX$6:AX18)&amp;"@"&amp;AW$4),"")</f>
        <v>11@順12</v>
      </c>
      <c r="AX18" s="30">
        <f ca="1">IFERROR(IF(OR(COUNTIF($AD$3:AX$3,AV18),AX$3=""),"",AV18),"")</f>
        <v>12</v>
      </c>
      <c r="AY18" s="43" t="str">
        <f ca="1">IFERROR(IF(AZ18="","",COUNT(AZ$6:AZ18)&amp;"@"&amp;AY$4),"")</f>
        <v>11@順13</v>
      </c>
      <c r="AZ18" s="30">
        <f ca="1">IFERROR(IF(OR(COUNTIF($AD$3:AZ$3,AX18),AZ$3=""),"",AX18),"")</f>
        <v>12</v>
      </c>
      <c r="BA18" s="43" t="str">
        <f ca="1">IFERROR(IF(BB18="","",COUNT(BB$6:BB18)&amp;"@"&amp;BA$4),"")</f>
        <v>11@順14</v>
      </c>
      <c r="BB18" s="30">
        <f ca="1">IFERROR(IF(OR(COUNTIF($AD$3:BB$3,AZ18),BB$3=""),"",AZ18),"")</f>
        <v>12</v>
      </c>
      <c r="BC18" s="43" t="str">
        <f ca="1">IFERROR(IF(BD18="","",COUNT(BD$6:BD18)&amp;"@"&amp;BC$4),"")</f>
        <v>10@順15</v>
      </c>
      <c r="BD18" s="30">
        <f ca="1">IFERROR(IF(OR(COUNTIF($AD$3:BD$3,BB18),BD$3=""),"",BB18),"")</f>
        <v>12</v>
      </c>
      <c r="BE18" s="43" t="str">
        <f ca="1">IFERROR(IF(BF18="","",COUNT(BF$6:BF18)&amp;"@"&amp;BE$4),"")</f>
        <v>10@順16</v>
      </c>
      <c r="BF18" s="30">
        <f ca="1">IFERROR(IF(OR(COUNTIF($AD$3:BF$3,BD18),BF$3=""),"",BD18),"")</f>
        <v>12</v>
      </c>
    </row>
    <row r="19" spans="8:58" ht="79.95" customHeight="1" x14ac:dyDescent="0.45">
      <c r="H19" s="19">
        <v>16</v>
      </c>
      <c r="I19" s="20" t="s">
        <v>57</v>
      </c>
      <c r="J19" s="19" t="s">
        <v>121</v>
      </c>
      <c r="K19" s="19" t="s">
        <v>196</v>
      </c>
      <c r="L19" s="19" t="s">
        <v>197</v>
      </c>
      <c r="N19" s="7"/>
      <c r="O19" s="7"/>
      <c r="Q19" s="3"/>
      <c r="R19" s="3"/>
      <c r="S19" s="3"/>
      <c r="T19" s="3"/>
      <c r="U19" s="51"/>
      <c r="V19" s="3"/>
      <c r="W19" s="52"/>
      <c r="Y19" s="44">
        <v>13</v>
      </c>
      <c r="Z19" s="42">
        <f t="shared" si="31"/>
        <v>13</v>
      </c>
      <c r="AA19" s="28" t="str">
        <f>IF(AB19="","",COUNT(AB$6:AB19)&amp;"@"&amp;AA$4)</f>
        <v>14@順1</v>
      </c>
      <c r="AB19" s="30">
        <f t="shared" si="26"/>
        <v>13</v>
      </c>
      <c r="AC19" s="43" t="str">
        <f ca="1">IFERROR(IF(AD19="","",COUNT(AD$6:AD19)&amp;"@"&amp;AC$4),"")</f>
        <v>14@順2</v>
      </c>
      <c r="AD19" s="30">
        <f ca="1">IFERROR(IF(OR(COUNTIF($AD$3:AD$3,AB19),AD$3=""),"",AB19),"")</f>
        <v>13</v>
      </c>
      <c r="AE19" s="43" t="str">
        <f ca="1">IFERROR(IF(AF19="","",COUNT(AF$6:AF19)&amp;"@"&amp;AE$4),"")</f>
        <v>13@順3</v>
      </c>
      <c r="AF19" s="30">
        <f ca="1">IFERROR(IF(OR(COUNTIF($AD$3:AF$3,AD19),AF$3=""),"",AD19),"")</f>
        <v>13</v>
      </c>
      <c r="AG19" s="43" t="str">
        <f ca="1">IFERROR(IF(AH19="","",COUNT(AH$6:AH19)&amp;"@"&amp;AG$4),"")</f>
        <v>12@順4</v>
      </c>
      <c r="AH19" s="30">
        <f ca="1">IFERROR(IF(OR(COUNTIF($AD$3:AH$3,AF19),AH$3=""),"",AF19),"")</f>
        <v>13</v>
      </c>
      <c r="AI19" s="43" t="str">
        <f ca="1">IFERROR(IF(AJ19="","",COUNT(AJ$6:AJ19)&amp;"@"&amp;AI$4),"")</f>
        <v>12@順5</v>
      </c>
      <c r="AJ19" s="30">
        <f ca="1">IFERROR(IF(OR(COUNTIF($AD$3:AJ$3,AH19),AJ$3=""),"",AH19),"")</f>
        <v>13</v>
      </c>
      <c r="AK19" s="43" t="str">
        <f ca="1">IFERROR(IF(AL19="","",COUNT(AL$6:AL19)&amp;"@"&amp;AK$4),"")</f>
        <v>12@順6</v>
      </c>
      <c r="AL19" s="30">
        <f ca="1">IFERROR(IF(OR(COUNTIF($AD$3:AL$3,AJ19),AL$3=""),"",AJ19),"")</f>
        <v>13</v>
      </c>
      <c r="AM19" s="43" t="str">
        <f ca="1">IFERROR(IF(AN19="","",COUNT(AN$6:AN19)&amp;"@"&amp;AM$4),"")</f>
        <v>12@順7</v>
      </c>
      <c r="AN19" s="30">
        <f ca="1">IFERROR(IF(OR(COUNTIF($AD$3:AN$3,AL19),AN$3=""),"",AL19),"")</f>
        <v>13</v>
      </c>
      <c r="AO19" s="43" t="str">
        <f ca="1">IFERROR(IF(AP19="","",COUNT(AP$6:AP19)&amp;"@"&amp;AO$4),"")</f>
        <v>12@順8</v>
      </c>
      <c r="AP19" s="30">
        <f ca="1">IFERROR(IF(OR(COUNTIF($AD$3:AP$3,AN19),AP$3=""),"",AN19),"")</f>
        <v>13</v>
      </c>
      <c r="AQ19" s="43" t="str">
        <f ca="1">IFERROR(IF(AR19="","",COUNT(AR$6:AR19)&amp;"@"&amp;AQ$4),"")</f>
        <v>12@順9</v>
      </c>
      <c r="AR19" s="30">
        <f ca="1">IFERROR(IF(OR(COUNTIF($AD$3:AR$3,AP19),AR$3=""),"",AP19),"")</f>
        <v>13</v>
      </c>
      <c r="AS19" s="43" t="str">
        <f ca="1">IFERROR(IF(AT19="","",COUNT(AT$6:AT19)&amp;"@"&amp;AS$4),"")</f>
        <v>12@順10</v>
      </c>
      <c r="AT19" s="30">
        <f ca="1">IFERROR(IF(OR(COUNTIF($AD$3:AT$3,AR19),AT$3=""),"",AR19),"")</f>
        <v>13</v>
      </c>
      <c r="AU19" s="43" t="str">
        <f ca="1">IFERROR(IF(AV19="","",COUNT(AV$6:AV19)&amp;"@"&amp;AU$4),"")</f>
        <v>12@順11</v>
      </c>
      <c r="AV19" s="30">
        <f ca="1">IFERROR(IF(OR(COUNTIF($AD$3:AV$3,AT19),AV$3=""),"",AT19),"")</f>
        <v>13</v>
      </c>
      <c r="AW19" s="43" t="str">
        <f ca="1">IFERROR(IF(AX19="","",COUNT(AX$6:AX19)&amp;"@"&amp;AW$4),"")</f>
        <v>12@順12</v>
      </c>
      <c r="AX19" s="30">
        <f ca="1">IFERROR(IF(OR(COUNTIF($AD$3:AX$3,AV19),AX$3=""),"",AV19),"")</f>
        <v>13</v>
      </c>
      <c r="AY19" s="43" t="str">
        <f ca="1">IFERROR(IF(AZ19="","",COUNT(AZ$6:AZ19)&amp;"@"&amp;AY$4),"")</f>
        <v>12@順13</v>
      </c>
      <c r="AZ19" s="30">
        <f ca="1">IFERROR(IF(OR(COUNTIF($AD$3:AZ$3,AX19),AZ$3=""),"",AX19),"")</f>
        <v>13</v>
      </c>
      <c r="BA19" s="43" t="str">
        <f ca="1">IFERROR(IF(BB19="","",COUNT(BB$6:BB19)&amp;"@"&amp;BA$4),"")</f>
        <v>12@順14</v>
      </c>
      <c r="BB19" s="30">
        <f ca="1">IFERROR(IF(OR(COUNTIF($AD$3:BB$3,AZ19),BB$3=""),"",AZ19),"")</f>
        <v>13</v>
      </c>
      <c r="BC19" s="43" t="str">
        <f ca="1">IFERROR(IF(BD19="","",COUNT(BD$6:BD19)&amp;"@"&amp;BC$4),"")</f>
        <v>11@順15</v>
      </c>
      <c r="BD19" s="30">
        <f ca="1">IFERROR(IF(OR(COUNTIF($AD$3:BD$3,BB19),BD$3=""),"",BB19),"")</f>
        <v>13</v>
      </c>
      <c r="BE19" s="43" t="str">
        <f ca="1">IFERROR(IF(BF19="","",COUNT(BF$6:BF19)&amp;"@"&amp;BE$4),"")</f>
        <v>11@順16</v>
      </c>
      <c r="BF19" s="30">
        <f ca="1">IFERROR(IF(OR(COUNTIF($AD$3:BF$3,BD19),BF$3=""),"",BD19),"")</f>
        <v>13</v>
      </c>
    </row>
    <row r="20" spans="8:58" ht="79.95" customHeight="1" x14ac:dyDescent="0.45">
      <c r="H20" s="19">
        <v>17</v>
      </c>
      <c r="I20" s="20" t="s">
        <v>58</v>
      </c>
      <c r="J20" s="19" t="s">
        <v>121</v>
      </c>
      <c r="K20" s="19" t="s">
        <v>198</v>
      </c>
      <c r="L20" s="19" t="s">
        <v>199</v>
      </c>
      <c r="N20" s="7"/>
      <c r="O20" s="7"/>
      <c r="Q20" s="3"/>
      <c r="R20" s="3"/>
      <c r="S20" s="3"/>
      <c r="T20" s="3"/>
      <c r="U20" s="51"/>
      <c r="V20" s="3"/>
      <c r="W20" s="52"/>
      <c r="Y20" s="44">
        <v>14</v>
      </c>
      <c r="Z20" s="42">
        <f t="shared" si="31"/>
        <v>14</v>
      </c>
      <c r="AA20" s="28" t="str">
        <f>IF(AB20="","",COUNT(AB$6:AB20)&amp;"@"&amp;AA$4)</f>
        <v>15@順1</v>
      </c>
      <c r="AB20" s="30">
        <f t="shared" si="26"/>
        <v>14</v>
      </c>
      <c r="AC20" s="43" t="str">
        <f ca="1">IFERROR(IF(AD20="","",COUNT(AD$6:AD20)&amp;"@"&amp;AC$4),"")</f>
        <v>15@順2</v>
      </c>
      <c r="AD20" s="30">
        <f ca="1">IFERROR(IF(OR(COUNTIF($AD$3:AD$3,AB20),AD$3=""),"",AB20),"")</f>
        <v>14</v>
      </c>
      <c r="AE20" s="43" t="str">
        <f ca="1">IFERROR(IF(AF20="","",COUNT(AF$6:AF20)&amp;"@"&amp;AE$4),"")</f>
        <v>14@順3</v>
      </c>
      <c r="AF20" s="30">
        <f ca="1">IFERROR(IF(OR(COUNTIF($AD$3:AF$3,AD20),AF$3=""),"",AD20),"")</f>
        <v>14</v>
      </c>
      <c r="AG20" s="43" t="str">
        <f ca="1">IFERROR(IF(AH20="","",COUNT(AH$6:AH20)&amp;"@"&amp;AG$4),"")</f>
        <v>13@順4</v>
      </c>
      <c r="AH20" s="30">
        <f ca="1">IFERROR(IF(OR(COUNTIF($AD$3:AH$3,AF20),AH$3=""),"",AF20),"")</f>
        <v>14</v>
      </c>
      <c r="AI20" s="43" t="str">
        <f ca="1">IFERROR(IF(AJ20="","",COUNT(AJ$6:AJ20)&amp;"@"&amp;AI$4),"")</f>
        <v>13@順5</v>
      </c>
      <c r="AJ20" s="30">
        <f ca="1">IFERROR(IF(OR(COUNTIF($AD$3:AJ$3,AH20),AJ$3=""),"",AH20),"")</f>
        <v>14</v>
      </c>
      <c r="AK20" s="43" t="str">
        <f ca="1">IFERROR(IF(AL20="","",COUNT(AL$6:AL20)&amp;"@"&amp;AK$4),"")</f>
        <v>13@順6</v>
      </c>
      <c r="AL20" s="30">
        <f ca="1">IFERROR(IF(OR(COUNTIF($AD$3:AL$3,AJ20),AL$3=""),"",AJ20),"")</f>
        <v>14</v>
      </c>
      <c r="AM20" s="43" t="str">
        <f ca="1">IFERROR(IF(AN20="","",COUNT(AN$6:AN20)&amp;"@"&amp;AM$4),"")</f>
        <v>13@順7</v>
      </c>
      <c r="AN20" s="30">
        <f ca="1">IFERROR(IF(OR(COUNTIF($AD$3:AN$3,AL20),AN$3=""),"",AL20),"")</f>
        <v>14</v>
      </c>
      <c r="AO20" s="43" t="str">
        <f ca="1">IFERROR(IF(AP20="","",COUNT(AP$6:AP20)&amp;"@"&amp;AO$4),"")</f>
        <v>13@順8</v>
      </c>
      <c r="AP20" s="30">
        <f ca="1">IFERROR(IF(OR(COUNTIF($AD$3:AP$3,AN20),AP$3=""),"",AN20),"")</f>
        <v>14</v>
      </c>
      <c r="AQ20" s="43" t="str">
        <f ca="1">IFERROR(IF(AR20="","",COUNT(AR$6:AR20)&amp;"@"&amp;AQ$4),"")</f>
        <v>13@順9</v>
      </c>
      <c r="AR20" s="30">
        <f ca="1">IFERROR(IF(OR(COUNTIF($AD$3:AR$3,AP20),AR$3=""),"",AP20),"")</f>
        <v>14</v>
      </c>
      <c r="AS20" s="43" t="str">
        <f ca="1">IFERROR(IF(AT20="","",COUNT(AT$6:AT20)&amp;"@"&amp;AS$4),"")</f>
        <v>13@順10</v>
      </c>
      <c r="AT20" s="30">
        <f ca="1">IFERROR(IF(OR(COUNTIF($AD$3:AT$3,AR20),AT$3=""),"",AR20),"")</f>
        <v>14</v>
      </c>
      <c r="AU20" s="43" t="str">
        <f ca="1">IFERROR(IF(AV20="","",COUNT(AV$6:AV20)&amp;"@"&amp;AU$4),"")</f>
        <v>13@順11</v>
      </c>
      <c r="AV20" s="30">
        <f ca="1">IFERROR(IF(OR(COUNTIF($AD$3:AV$3,AT20),AV$3=""),"",AT20),"")</f>
        <v>14</v>
      </c>
      <c r="AW20" s="43" t="str">
        <f ca="1">IFERROR(IF(AX20="","",COUNT(AX$6:AX20)&amp;"@"&amp;AW$4),"")</f>
        <v>13@順12</v>
      </c>
      <c r="AX20" s="30">
        <f ca="1">IFERROR(IF(OR(COUNTIF($AD$3:AX$3,AV20),AX$3=""),"",AV20),"")</f>
        <v>14</v>
      </c>
      <c r="AY20" s="43" t="str">
        <f ca="1">IFERROR(IF(AZ20="","",COUNT(AZ$6:AZ20)&amp;"@"&amp;AY$4),"")</f>
        <v>13@順13</v>
      </c>
      <c r="AZ20" s="30">
        <f ca="1">IFERROR(IF(OR(COUNTIF($AD$3:AZ$3,AX20),AZ$3=""),"",AX20),"")</f>
        <v>14</v>
      </c>
      <c r="BA20" s="43" t="str">
        <f ca="1">IFERROR(IF(BB20="","",COUNT(BB$6:BB20)&amp;"@"&amp;BA$4),"")</f>
        <v>13@順14</v>
      </c>
      <c r="BB20" s="30">
        <f ca="1">IFERROR(IF(OR(COUNTIF($AD$3:BB$3,AZ20),BB$3=""),"",AZ20),"")</f>
        <v>14</v>
      </c>
      <c r="BC20" s="43" t="str">
        <f ca="1">IFERROR(IF(BD20="","",COUNT(BD$6:BD20)&amp;"@"&amp;BC$4),"")</f>
        <v>12@順15</v>
      </c>
      <c r="BD20" s="30">
        <f ca="1">IFERROR(IF(OR(COUNTIF($AD$3:BD$3,BB20),BD$3=""),"",BB20),"")</f>
        <v>14</v>
      </c>
      <c r="BE20" s="43" t="str">
        <f ca="1">IFERROR(IF(BF20="","",COUNT(BF$6:BF20)&amp;"@"&amp;BE$4),"")</f>
        <v>12@順16</v>
      </c>
      <c r="BF20" s="30">
        <f ca="1">IFERROR(IF(OR(COUNTIF($AD$3:BF$3,BD20),BF$3=""),"",BD20),"")</f>
        <v>14</v>
      </c>
    </row>
    <row r="21" spans="8:58" ht="79.95" customHeight="1" x14ac:dyDescent="0.45">
      <c r="H21" s="19">
        <v>18</v>
      </c>
      <c r="I21" s="20" t="s">
        <v>59</v>
      </c>
      <c r="J21" s="19" t="s">
        <v>121</v>
      </c>
      <c r="K21" s="19" t="s">
        <v>200</v>
      </c>
      <c r="L21" s="19" t="s">
        <v>201</v>
      </c>
      <c r="N21" s="7"/>
      <c r="O21" s="7"/>
      <c r="Q21" s="3"/>
      <c r="R21" s="3"/>
      <c r="S21" s="3"/>
      <c r="T21" s="3"/>
      <c r="U21" s="51"/>
      <c r="V21" s="3"/>
      <c r="W21" s="52"/>
      <c r="Y21" s="44">
        <v>15</v>
      </c>
      <c r="Z21" s="42">
        <f t="shared" si="31"/>
        <v>15</v>
      </c>
      <c r="AA21" s="28" t="str">
        <f>IF(AB21="","",COUNT(AB$6:AB21)&amp;"@"&amp;AA$4)</f>
        <v>16@順1</v>
      </c>
      <c r="AB21" s="30">
        <f t="shared" si="26"/>
        <v>15</v>
      </c>
      <c r="AC21" s="43" t="str">
        <f ca="1">IFERROR(IF(AD21="","",COUNT(AD$6:AD21)&amp;"@"&amp;AC$4),"")</f>
        <v>16@順2</v>
      </c>
      <c r="AD21" s="30">
        <f ca="1">IFERROR(IF(OR(COUNTIF($AD$3:AD$3,AB21),AD$3=""),"",AB21),"")</f>
        <v>15</v>
      </c>
      <c r="AE21" s="43" t="str">
        <f ca="1">IFERROR(IF(AF21="","",COUNT(AF$6:AF21)&amp;"@"&amp;AE$4),"")</f>
        <v>15@順3</v>
      </c>
      <c r="AF21" s="30">
        <f ca="1">IFERROR(IF(OR(COUNTIF($AD$3:AF$3,AD21),AF$3=""),"",AD21),"")</f>
        <v>15</v>
      </c>
      <c r="AG21" s="43" t="str">
        <f ca="1">IFERROR(IF(AH21="","",COUNT(AH$6:AH21)&amp;"@"&amp;AG$4),"")</f>
        <v>14@順4</v>
      </c>
      <c r="AH21" s="30">
        <f ca="1">IFERROR(IF(OR(COUNTIF($AD$3:AH$3,AF21),AH$3=""),"",AF21),"")</f>
        <v>15</v>
      </c>
      <c r="AI21" s="43" t="str">
        <f ca="1">IFERROR(IF(AJ21="","",COUNT(AJ$6:AJ21)&amp;"@"&amp;AI$4),"")</f>
        <v>14@順5</v>
      </c>
      <c r="AJ21" s="30">
        <f ca="1">IFERROR(IF(OR(COUNTIF($AD$3:AJ$3,AH21),AJ$3=""),"",AH21),"")</f>
        <v>15</v>
      </c>
      <c r="AK21" s="43" t="str">
        <f ca="1">IFERROR(IF(AL21="","",COUNT(AL$6:AL21)&amp;"@"&amp;AK$4),"")</f>
        <v>14@順6</v>
      </c>
      <c r="AL21" s="30">
        <f ca="1">IFERROR(IF(OR(COUNTIF($AD$3:AL$3,AJ21),AL$3=""),"",AJ21),"")</f>
        <v>15</v>
      </c>
      <c r="AM21" s="43" t="str">
        <f ca="1">IFERROR(IF(AN21="","",COUNT(AN$6:AN21)&amp;"@"&amp;AM$4),"")</f>
        <v>14@順7</v>
      </c>
      <c r="AN21" s="30">
        <f ca="1">IFERROR(IF(OR(COUNTIF($AD$3:AN$3,AL21),AN$3=""),"",AL21),"")</f>
        <v>15</v>
      </c>
      <c r="AO21" s="43" t="str">
        <f ca="1">IFERROR(IF(AP21="","",COUNT(AP$6:AP21)&amp;"@"&amp;AO$4),"")</f>
        <v>14@順8</v>
      </c>
      <c r="AP21" s="30">
        <f ca="1">IFERROR(IF(OR(COUNTIF($AD$3:AP$3,AN21),AP$3=""),"",AN21),"")</f>
        <v>15</v>
      </c>
      <c r="AQ21" s="43" t="str">
        <f ca="1">IFERROR(IF(AR21="","",COUNT(AR$6:AR21)&amp;"@"&amp;AQ$4),"")</f>
        <v>14@順9</v>
      </c>
      <c r="AR21" s="30">
        <f ca="1">IFERROR(IF(OR(COUNTIF($AD$3:AR$3,AP21),AR$3=""),"",AP21),"")</f>
        <v>15</v>
      </c>
      <c r="AS21" s="43" t="str">
        <f ca="1">IFERROR(IF(AT21="","",COUNT(AT$6:AT21)&amp;"@"&amp;AS$4),"")</f>
        <v>14@順10</v>
      </c>
      <c r="AT21" s="30">
        <f ca="1">IFERROR(IF(OR(COUNTIF($AD$3:AT$3,AR21),AT$3=""),"",AR21),"")</f>
        <v>15</v>
      </c>
      <c r="AU21" s="43" t="str">
        <f ca="1">IFERROR(IF(AV21="","",COUNT(AV$6:AV21)&amp;"@"&amp;AU$4),"")</f>
        <v>14@順11</v>
      </c>
      <c r="AV21" s="30">
        <f ca="1">IFERROR(IF(OR(COUNTIF($AD$3:AV$3,AT21),AV$3=""),"",AT21),"")</f>
        <v>15</v>
      </c>
      <c r="AW21" s="43" t="str">
        <f ca="1">IFERROR(IF(AX21="","",COUNT(AX$6:AX21)&amp;"@"&amp;AW$4),"")</f>
        <v>14@順12</v>
      </c>
      <c r="AX21" s="30">
        <f ca="1">IFERROR(IF(OR(COUNTIF($AD$3:AX$3,AV21),AX$3=""),"",AV21),"")</f>
        <v>15</v>
      </c>
      <c r="AY21" s="43" t="str">
        <f ca="1">IFERROR(IF(AZ21="","",COUNT(AZ$6:AZ21)&amp;"@"&amp;AY$4),"")</f>
        <v>14@順13</v>
      </c>
      <c r="AZ21" s="30">
        <f ca="1">IFERROR(IF(OR(COUNTIF($AD$3:AZ$3,AX21),AZ$3=""),"",AX21),"")</f>
        <v>15</v>
      </c>
      <c r="BA21" s="43" t="str">
        <f ca="1">IFERROR(IF(BB21="","",COUNT(BB$6:BB21)&amp;"@"&amp;BA$4),"")</f>
        <v>14@順14</v>
      </c>
      <c r="BB21" s="30">
        <f ca="1">IFERROR(IF(OR(COUNTIF($AD$3:BB$3,AZ21),BB$3=""),"",AZ21),"")</f>
        <v>15</v>
      </c>
      <c r="BC21" s="43" t="str">
        <f ca="1">IFERROR(IF(BD21="","",COUNT(BD$6:BD21)&amp;"@"&amp;BC$4),"")</f>
        <v>13@順15</v>
      </c>
      <c r="BD21" s="30">
        <f ca="1">IFERROR(IF(OR(COUNTIF($AD$3:BD$3,BB21),BD$3=""),"",BB21),"")</f>
        <v>15</v>
      </c>
      <c r="BE21" s="43" t="str">
        <f ca="1">IFERROR(IF(BF21="","",COUNT(BF$6:BF21)&amp;"@"&amp;BE$4),"")</f>
        <v>13@順16</v>
      </c>
      <c r="BF21" s="30">
        <f ca="1">IFERROR(IF(OR(COUNTIF($AD$3:BF$3,BD21),BF$3=""),"",BD21),"")</f>
        <v>15</v>
      </c>
    </row>
    <row r="22" spans="8:58" ht="79.95" customHeight="1" x14ac:dyDescent="0.45">
      <c r="H22" s="19">
        <v>19</v>
      </c>
      <c r="I22" s="20" t="s">
        <v>60</v>
      </c>
      <c r="J22" s="19" t="s">
        <v>121</v>
      </c>
      <c r="K22" s="19" t="s">
        <v>202</v>
      </c>
      <c r="L22" s="19" t="s">
        <v>203</v>
      </c>
      <c r="N22" s="7"/>
      <c r="O22" s="7"/>
      <c r="Q22" s="3"/>
      <c r="R22" s="3"/>
      <c r="S22" s="3"/>
      <c r="T22" s="3"/>
      <c r="U22" s="51"/>
      <c r="V22" s="3"/>
      <c r="W22" s="52"/>
      <c r="Y22" s="44">
        <v>16</v>
      </c>
      <c r="Z22" s="42">
        <f t="shared" si="31"/>
        <v>16</v>
      </c>
      <c r="AA22" s="28" t="str">
        <f>IF(AB22="","",COUNT(AB$6:AB22)&amp;"@"&amp;AA$4)</f>
        <v>17@順1</v>
      </c>
      <c r="AB22" s="30">
        <f t="shared" si="26"/>
        <v>16</v>
      </c>
      <c r="AC22" s="43" t="str">
        <f ca="1">IFERROR(IF(AD22="","",COUNT(AD$6:AD22)&amp;"@"&amp;AC$4),"")</f>
        <v>17@順2</v>
      </c>
      <c r="AD22" s="30">
        <f ca="1">IFERROR(IF(OR(COUNTIF($AD$3:AD$3,AB22),AD$3=""),"",AB22),"")</f>
        <v>16</v>
      </c>
      <c r="AE22" s="43" t="str">
        <f ca="1">IFERROR(IF(AF22="","",COUNT(AF$6:AF22)&amp;"@"&amp;AE$4),"")</f>
        <v>16@順3</v>
      </c>
      <c r="AF22" s="30">
        <f ca="1">IFERROR(IF(OR(COUNTIF($AD$3:AF$3,AD22),AF$3=""),"",AD22),"")</f>
        <v>16</v>
      </c>
      <c r="AG22" s="43" t="str">
        <f ca="1">IFERROR(IF(AH22="","",COUNT(AH$6:AH22)&amp;"@"&amp;AG$4),"")</f>
        <v>15@順4</v>
      </c>
      <c r="AH22" s="30">
        <f ca="1">IFERROR(IF(OR(COUNTIF($AD$3:AH$3,AF22),AH$3=""),"",AF22),"")</f>
        <v>16</v>
      </c>
      <c r="AI22" s="43" t="str">
        <f ca="1">IFERROR(IF(AJ22="","",COUNT(AJ$6:AJ22)&amp;"@"&amp;AI$4),"")</f>
        <v>15@順5</v>
      </c>
      <c r="AJ22" s="30">
        <f ca="1">IFERROR(IF(OR(COUNTIF($AD$3:AJ$3,AH22),AJ$3=""),"",AH22),"")</f>
        <v>16</v>
      </c>
      <c r="AK22" s="43" t="str">
        <f ca="1">IFERROR(IF(AL22="","",COUNT(AL$6:AL22)&amp;"@"&amp;AK$4),"")</f>
        <v>15@順6</v>
      </c>
      <c r="AL22" s="30">
        <f ca="1">IFERROR(IF(OR(COUNTIF($AD$3:AL$3,AJ22),AL$3=""),"",AJ22),"")</f>
        <v>16</v>
      </c>
      <c r="AM22" s="43" t="str">
        <f ca="1">IFERROR(IF(AN22="","",COUNT(AN$6:AN22)&amp;"@"&amp;AM$4),"")</f>
        <v>15@順7</v>
      </c>
      <c r="AN22" s="30">
        <f ca="1">IFERROR(IF(OR(COUNTIF($AD$3:AN$3,AL22),AN$3=""),"",AL22),"")</f>
        <v>16</v>
      </c>
      <c r="AO22" s="43" t="str">
        <f ca="1">IFERROR(IF(AP22="","",COUNT(AP$6:AP22)&amp;"@"&amp;AO$4),"")</f>
        <v>15@順8</v>
      </c>
      <c r="AP22" s="30">
        <f ca="1">IFERROR(IF(OR(COUNTIF($AD$3:AP$3,AN22),AP$3=""),"",AN22),"")</f>
        <v>16</v>
      </c>
      <c r="AQ22" s="43" t="str">
        <f ca="1">IFERROR(IF(AR22="","",COUNT(AR$6:AR22)&amp;"@"&amp;AQ$4),"")</f>
        <v>15@順9</v>
      </c>
      <c r="AR22" s="30">
        <f ca="1">IFERROR(IF(OR(COUNTIF($AD$3:AR$3,AP22),AR$3=""),"",AP22),"")</f>
        <v>16</v>
      </c>
      <c r="AS22" s="43" t="str">
        <f ca="1">IFERROR(IF(AT22="","",COUNT(AT$6:AT22)&amp;"@"&amp;AS$4),"")</f>
        <v>15@順10</v>
      </c>
      <c r="AT22" s="30">
        <f ca="1">IFERROR(IF(OR(COUNTIF($AD$3:AT$3,AR22),AT$3=""),"",AR22),"")</f>
        <v>16</v>
      </c>
      <c r="AU22" s="43" t="str">
        <f ca="1">IFERROR(IF(AV22="","",COUNT(AV$6:AV22)&amp;"@"&amp;AU$4),"")</f>
        <v>15@順11</v>
      </c>
      <c r="AV22" s="30">
        <f ca="1">IFERROR(IF(OR(COUNTIF($AD$3:AV$3,AT22),AV$3=""),"",AT22),"")</f>
        <v>16</v>
      </c>
      <c r="AW22" s="43" t="str">
        <f ca="1">IFERROR(IF(AX22="","",COUNT(AX$6:AX22)&amp;"@"&amp;AW$4),"")</f>
        <v>15@順12</v>
      </c>
      <c r="AX22" s="30">
        <f ca="1">IFERROR(IF(OR(COUNTIF($AD$3:AX$3,AV22),AX$3=""),"",AV22),"")</f>
        <v>16</v>
      </c>
      <c r="AY22" s="43" t="str">
        <f ca="1">IFERROR(IF(AZ22="","",COUNT(AZ$6:AZ22)&amp;"@"&amp;AY$4),"")</f>
        <v>15@順13</v>
      </c>
      <c r="AZ22" s="30">
        <f ca="1">IFERROR(IF(OR(COUNTIF($AD$3:AZ$3,AX22),AZ$3=""),"",AX22),"")</f>
        <v>16</v>
      </c>
      <c r="BA22" s="43" t="str">
        <f ca="1">IFERROR(IF(BB22="","",COUNT(BB$6:BB22)&amp;"@"&amp;BA$4),"")</f>
        <v>15@順14</v>
      </c>
      <c r="BB22" s="30">
        <f ca="1">IFERROR(IF(OR(COUNTIF($AD$3:BB$3,AZ22),BB$3=""),"",AZ22),"")</f>
        <v>16</v>
      </c>
      <c r="BC22" s="43" t="str">
        <f ca="1">IFERROR(IF(BD22="","",COUNT(BD$6:BD22)&amp;"@"&amp;BC$4),"")</f>
        <v>14@順15</v>
      </c>
      <c r="BD22" s="30">
        <f ca="1">IFERROR(IF(OR(COUNTIF($AD$3:BD$3,BB22),BD$3=""),"",BB22),"")</f>
        <v>16</v>
      </c>
      <c r="BE22" s="43" t="str">
        <f ca="1">IFERROR(IF(BF22="","",COUNT(BF$6:BF22)&amp;"@"&amp;BE$4),"")</f>
        <v>14@順16</v>
      </c>
      <c r="BF22" s="30">
        <f ca="1">IFERROR(IF(OR(COUNTIF($AD$3:BF$3,BD22),BF$3=""),"",BD22),"")</f>
        <v>16</v>
      </c>
    </row>
    <row r="23" spans="8:58" ht="79.95" customHeight="1" x14ac:dyDescent="0.45">
      <c r="H23" s="19">
        <v>20</v>
      </c>
      <c r="I23" s="20" t="s">
        <v>61</v>
      </c>
      <c r="J23" s="19" t="s">
        <v>121</v>
      </c>
      <c r="K23" s="19" t="s">
        <v>204</v>
      </c>
      <c r="L23" s="19" t="s">
        <v>205</v>
      </c>
      <c r="N23" s="7"/>
      <c r="O23" s="7"/>
      <c r="Q23" s="3"/>
      <c r="R23" s="3"/>
      <c r="S23" s="3"/>
      <c r="T23" s="3"/>
      <c r="U23" s="51"/>
      <c r="V23" s="3"/>
      <c r="W23" s="52"/>
      <c r="Y23" s="44">
        <v>17</v>
      </c>
      <c r="Z23" s="42">
        <f t="shared" si="31"/>
        <v>17</v>
      </c>
      <c r="AA23" s="28" t="str">
        <f>IF(AB23="","",COUNT(AB$6:AB23)&amp;"@"&amp;AA$4)</f>
        <v>18@順1</v>
      </c>
      <c r="AB23" s="30">
        <f t="shared" si="26"/>
        <v>17</v>
      </c>
      <c r="AC23" s="43" t="str">
        <f ca="1">IFERROR(IF(AD23="","",COUNT(AD$6:AD23)&amp;"@"&amp;AC$4),"")</f>
        <v>18@順2</v>
      </c>
      <c r="AD23" s="30">
        <f ca="1">IFERROR(IF(OR(COUNTIF($AD$3:AD$3,AB23),AD$3=""),"",AB23),"")</f>
        <v>17</v>
      </c>
      <c r="AE23" s="43" t="str">
        <f ca="1">IFERROR(IF(AF23="","",COUNT(AF$6:AF23)&amp;"@"&amp;AE$4),"")</f>
        <v>17@順3</v>
      </c>
      <c r="AF23" s="30">
        <f ca="1">IFERROR(IF(OR(COUNTIF($AD$3:AF$3,AD23),AF$3=""),"",AD23),"")</f>
        <v>17</v>
      </c>
      <c r="AG23" s="43" t="str">
        <f ca="1">IFERROR(IF(AH23="","",COUNT(AH$6:AH23)&amp;"@"&amp;AG$4),"")</f>
        <v>16@順4</v>
      </c>
      <c r="AH23" s="30">
        <f ca="1">IFERROR(IF(OR(COUNTIF($AD$3:AH$3,AF23),AH$3=""),"",AF23),"")</f>
        <v>17</v>
      </c>
      <c r="AI23" s="43" t="str">
        <f ca="1">IFERROR(IF(AJ23="","",COUNT(AJ$6:AJ23)&amp;"@"&amp;AI$4),"")</f>
        <v>16@順5</v>
      </c>
      <c r="AJ23" s="30">
        <f ca="1">IFERROR(IF(OR(COUNTIF($AD$3:AJ$3,AH23),AJ$3=""),"",AH23),"")</f>
        <v>17</v>
      </c>
      <c r="AK23" s="43" t="str">
        <f ca="1">IFERROR(IF(AL23="","",COUNT(AL$6:AL23)&amp;"@"&amp;AK$4),"")</f>
        <v>16@順6</v>
      </c>
      <c r="AL23" s="30">
        <f ca="1">IFERROR(IF(OR(COUNTIF($AD$3:AL$3,AJ23),AL$3=""),"",AJ23),"")</f>
        <v>17</v>
      </c>
      <c r="AM23" s="43" t="str">
        <f ca="1">IFERROR(IF(AN23="","",COUNT(AN$6:AN23)&amp;"@"&amp;AM$4),"")</f>
        <v>16@順7</v>
      </c>
      <c r="AN23" s="30">
        <f ca="1">IFERROR(IF(OR(COUNTIF($AD$3:AN$3,AL23),AN$3=""),"",AL23),"")</f>
        <v>17</v>
      </c>
      <c r="AO23" s="43" t="str">
        <f ca="1">IFERROR(IF(AP23="","",COUNT(AP$6:AP23)&amp;"@"&amp;AO$4),"")</f>
        <v>16@順8</v>
      </c>
      <c r="AP23" s="30">
        <f ca="1">IFERROR(IF(OR(COUNTIF($AD$3:AP$3,AN23),AP$3=""),"",AN23),"")</f>
        <v>17</v>
      </c>
      <c r="AQ23" s="43" t="str">
        <f ca="1">IFERROR(IF(AR23="","",COUNT(AR$6:AR23)&amp;"@"&amp;AQ$4),"")</f>
        <v>16@順9</v>
      </c>
      <c r="AR23" s="30">
        <f ca="1">IFERROR(IF(OR(COUNTIF($AD$3:AR$3,AP23),AR$3=""),"",AP23),"")</f>
        <v>17</v>
      </c>
      <c r="AS23" s="43" t="str">
        <f ca="1">IFERROR(IF(AT23="","",COUNT(AT$6:AT23)&amp;"@"&amp;AS$4),"")</f>
        <v>16@順10</v>
      </c>
      <c r="AT23" s="30">
        <f ca="1">IFERROR(IF(OR(COUNTIF($AD$3:AT$3,AR23),AT$3=""),"",AR23),"")</f>
        <v>17</v>
      </c>
      <c r="AU23" s="43" t="str">
        <f ca="1">IFERROR(IF(AV23="","",COUNT(AV$6:AV23)&amp;"@"&amp;AU$4),"")</f>
        <v>16@順11</v>
      </c>
      <c r="AV23" s="30">
        <f ca="1">IFERROR(IF(OR(COUNTIF($AD$3:AV$3,AT23),AV$3=""),"",AT23),"")</f>
        <v>17</v>
      </c>
      <c r="AW23" s="43" t="str">
        <f ca="1">IFERROR(IF(AX23="","",COUNT(AX$6:AX23)&amp;"@"&amp;AW$4),"")</f>
        <v>16@順12</v>
      </c>
      <c r="AX23" s="30">
        <f ca="1">IFERROR(IF(OR(COUNTIF($AD$3:AX$3,AV23),AX$3=""),"",AV23),"")</f>
        <v>17</v>
      </c>
      <c r="AY23" s="43" t="str">
        <f ca="1">IFERROR(IF(AZ23="","",COUNT(AZ$6:AZ23)&amp;"@"&amp;AY$4),"")</f>
        <v>16@順13</v>
      </c>
      <c r="AZ23" s="30">
        <f ca="1">IFERROR(IF(OR(COUNTIF($AD$3:AZ$3,AX23),AZ$3=""),"",AX23),"")</f>
        <v>17</v>
      </c>
      <c r="BA23" s="43" t="str">
        <f ca="1">IFERROR(IF(BB23="","",COUNT(BB$6:BB23)&amp;"@"&amp;BA$4),"")</f>
        <v>16@順14</v>
      </c>
      <c r="BB23" s="30">
        <f ca="1">IFERROR(IF(OR(COUNTIF($AD$3:BB$3,AZ23),BB$3=""),"",AZ23),"")</f>
        <v>17</v>
      </c>
      <c r="BC23" s="43" t="str">
        <f ca="1">IFERROR(IF(BD23="","",COUNT(BD$6:BD23)&amp;"@"&amp;BC$4),"")</f>
        <v>15@順15</v>
      </c>
      <c r="BD23" s="30">
        <f ca="1">IFERROR(IF(OR(COUNTIF($AD$3:BD$3,BB23),BD$3=""),"",BB23),"")</f>
        <v>17</v>
      </c>
      <c r="BE23" s="43" t="str">
        <f ca="1">IFERROR(IF(BF23="","",COUNT(BF$6:BF23)&amp;"@"&amp;BE$4),"")</f>
        <v>15@順16</v>
      </c>
      <c r="BF23" s="30">
        <f ca="1">IFERROR(IF(OR(COUNTIF($AD$3:BF$3,BD23),BF$3=""),"",BD23),"")</f>
        <v>17</v>
      </c>
    </row>
    <row r="24" spans="8:58" ht="79.95" customHeight="1" x14ac:dyDescent="0.45">
      <c r="H24" s="19">
        <v>21</v>
      </c>
      <c r="I24" s="20" t="s">
        <v>62</v>
      </c>
      <c r="J24" s="19" t="s">
        <v>121</v>
      </c>
      <c r="K24" s="19" t="s">
        <v>206</v>
      </c>
      <c r="L24" s="19" t="s">
        <v>207</v>
      </c>
      <c r="N24" s="7"/>
      <c r="O24" s="7"/>
      <c r="Q24" s="3"/>
      <c r="R24" s="3"/>
      <c r="S24" s="3"/>
      <c r="T24" s="3"/>
      <c r="U24" s="51"/>
      <c r="V24" s="3"/>
      <c r="W24" s="52"/>
      <c r="Y24" s="44">
        <v>18</v>
      </c>
      <c r="Z24" s="42">
        <f t="shared" si="31"/>
        <v>18</v>
      </c>
      <c r="AA24" s="28" t="str">
        <f>IF(AB24="","",COUNT(AB$6:AB24)&amp;"@"&amp;AA$4)</f>
        <v>19@順1</v>
      </c>
      <c r="AB24" s="30">
        <f t="shared" si="26"/>
        <v>18</v>
      </c>
      <c r="AC24" s="43" t="str">
        <f ca="1">IFERROR(IF(AD24="","",COUNT(AD$6:AD24)&amp;"@"&amp;AC$4),"")</f>
        <v>19@順2</v>
      </c>
      <c r="AD24" s="30">
        <f ca="1">IFERROR(IF(OR(COUNTIF($AD$3:AD$3,AB24),AD$3=""),"",AB24),"")</f>
        <v>18</v>
      </c>
      <c r="AE24" s="43" t="str">
        <f ca="1">IFERROR(IF(AF24="","",COUNT(AF$6:AF24)&amp;"@"&amp;AE$4),"")</f>
        <v>18@順3</v>
      </c>
      <c r="AF24" s="30">
        <f ca="1">IFERROR(IF(OR(COUNTIF($AD$3:AF$3,AD24),AF$3=""),"",AD24),"")</f>
        <v>18</v>
      </c>
      <c r="AG24" s="43" t="str">
        <f ca="1">IFERROR(IF(AH24="","",COUNT(AH$6:AH24)&amp;"@"&amp;AG$4),"")</f>
        <v>17@順4</v>
      </c>
      <c r="AH24" s="30">
        <f ca="1">IFERROR(IF(OR(COUNTIF($AD$3:AH$3,AF24),AH$3=""),"",AF24),"")</f>
        <v>18</v>
      </c>
      <c r="AI24" s="43" t="str">
        <f ca="1">IFERROR(IF(AJ24="","",COUNT(AJ$6:AJ24)&amp;"@"&amp;AI$4),"")</f>
        <v>17@順5</v>
      </c>
      <c r="AJ24" s="30">
        <f ca="1">IFERROR(IF(OR(COUNTIF($AD$3:AJ$3,AH24),AJ$3=""),"",AH24),"")</f>
        <v>18</v>
      </c>
      <c r="AK24" s="43" t="str">
        <f ca="1">IFERROR(IF(AL24="","",COUNT(AL$6:AL24)&amp;"@"&amp;AK$4),"")</f>
        <v>17@順6</v>
      </c>
      <c r="AL24" s="30">
        <f ca="1">IFERROR(IF(OR(COUNTIF($AD$3:AL$3,AJ24),AL$3=""),"",AJ24),"")</f>
        <v>18</v>
      </c>
      <c r="AM24" s="43" t="str">
        <f ca="1">IFERROR(IF(AN24="","",COUNT(AN$6:AN24)&amp;"@"&amp;AM$4),"")</f>
        <v>17@順7</v>
      </c>
      <c r="AN24" s="30">
        <f ca="1">IFERROR(IF(OR(COUNTIF($AD$3:AN$3,AL24),AN$3=""),"",AL24),"")</f>
        <v>18</v>
      </c>
      <c r="AO24" s="43" t="str">
        <f ca="1">IFERROR(IF(AP24="","",COUNT(AP$6:AP24)&amp;"@"&amp;AO$4),"")</f>
        <v>17@順8</v>
      </c>
      <c r="AP24" s="30">
        <f ca="1">IFERROR(IF(OR(COUNTIF($AD$3:AP$3,AN24),AP$3=""),"",AN24),"")</f>
        <v>18</v>
      </c>
      <c r="AQ24" s="43" t="str">
        <f ca="1">IFERROR(IF(AR24="","",COUNT(AR$6:AR24)&amp;"@"&amp;AQ$4),"")</f>
        <v>17@順9</v>
      </c>
      <c r="AR24" s="30">
        <f ca="1">IFERROR(IF(OR(COUNTIF($AD$3:AR$3,AP24),AR$3=""),"",AP24),"")</f>
        <v>18</v>
      </c>
      <c r="AS24" s="43" t="str">
        <f ca="1">IFERROR(IF(AT24="","",COUNT(AT$6:AT24)&amp;"@"&amp;AS$4),"")</f>
        <v>17@順10</v>
      </c>
      <c r="AT24" s="30">
        <f ca="1">IFERROR(IF(OR(COUNTIF($AD$3:AT$3,AR24),AT$3=""),"",AR24),"")</f>
        <v>18</v>
      </c>
      <c r="AU24" s="43" t="str">
        <f ca="1">IFERROR(IF(AV24="","",COUNT(AV$6:AV24)&amp;"@"&amp;AU$4),"")</f>
        <v>17@順11</v>
      </c>
      <c r="AV24" s="30">
        <f ca="1">IFERROR(IF(OR(COUNTIF($AD$3:AV$3,AT24),AV$3=""),"",AT24),"")</f>
        <v>18</v>
      </c>
      <c r="AW24" s="43" t="str">
        <f ca="1">IFERROR(IF(AX24="","",COUNT(AX$6:AX24)&amp;"@"&amp;AW$4),"")</f>
        <v>17@順12</v>
      </c>
      <c r="AX24" s="30">
        <f ca="1">IFERROR(IF(OR(COUNTIF($AD$3:AX$3,AV24),AX$3=""),"",AV24),"")</f>
        <v>18</v>
      </c>
      <c r="AY24" s="43" t="str">
        <f ca="1">IFERROR(IF(AZ24="","",COUNT(AZ$6:AZ24)&amp;"@"&amp;AY$4),"")</f>
        <v>17@順13</v>
      </c>
      <c r="AZ24" s="30">
        <f ca="1">IFERROR(IF(OR(COUNTIF($AD$3:AZ$3,AX24),AZ$3=""),"",AX24),"")</f>
        <v>18</v>
      </c>
      <c r="BA24" s="43" t="str">
        <f ca="1">IFERROR(IF(BB24="","",COUNT(BB$6:BB24)&amp;"@"&amp;BA$4),"")</f>
        <v/>
      </c>
      <c r="BB24" s="30" t="str">
        <f ca="1">IFERROR(IF(OR(COUNTIF($AD$3:BB$3,AZ24),BB$3=""),"",AZ24),"")</f>
        <v/>
      </c>
      <c r="BC24" s="43" t="str">
        <f ca="1">IFERROR(IF(BD24="","",COUNT(BD$6:BD24)&amp;"@"&amp;BC$4),"")</f>
        <v/>
      </c>
      <c r="BD24" s="30" t="str">
        <f ca="1">IFERROR(IF(OR(COUNTIF($AD$3:BD$3,BB24),BD$3=""),"",BB24),"")</f>
        <v/>
      </c>
      <c r="BE24" s="43" t="str">
        <f ca="1">IFERROR(IF(BF24="","",COUNT(BF$6:BF24)&amp;"@"&amp;BE$4),"")</f>
        <v/>
      </c>
      <c r="BF24" s="30" t="str">
        <f ca="1">IFERROR(IF(OR(COUNTIF($AD$3:BF$3,BD24),BF$3=""),"",BD24),"")</f>
        <v/>
      </c>
    </row>
    <row r="25" spans="8:58" ht="79.95" customHeight="1" x14ac:dyDescent="0.45">
      <c r="H25" s="19">
        <v>22</v>
      </c>
      <c r="I25" s="20" t="s">
        <v>64</v>
      </c>
      <c r="J25" s="19" t="s">
        <v>122</v>
      </c>
      <c r="K25" s="19" t="s">
        <v>125</v>
      </c>
      <c r="L25" s="19" t="s">
        <v>123</v>
      </c>
      <c r="N25" s="7"/>
      <c r="O25" s="7"/>
      <c r="Q25" s="3"/>
      <c r="R25" s="3"/>
      <c r="S25" s="3"/>
      <c r="T25" s="3"/>
      <c r="U25" s="51"/>
      <c r="V25" s="3"/>
      <c r="W25" s="52"/>
      <c r="Y25" s="44">
        <v>19</v>
      </c>
      <c r="Z25" s="42">
        <f t="shared" si="31"/>
        <v>19</v>
      </c>
      <c r="AA25" s="28" t="str">
        <f>IF(AB25="","",COUNT(AB$6:AB25)&amp;"@"&amp;AA$4)</f>
        <v>20@順1</v>
      </c>
      <c r="AB25" s="30">
        <f t="shared" si="26"/>
        <v>19</v>
      </c>
      <c r="AC25" s="43" t="str">
        <f ca="1">IFERROR(IF(AD25="","",COUNT(AD$6:AD25)&amp;"@"&amp;AC$4),"")</f>
        <v>20@順2</v>
      </c>
      <c r="AD25" s="30">
        <f ca="1">IFERROR(IF(OR(COUNTIF($AD$3:AD$3,AB25),AD$3=""),"",AB25),"")</f>
        <v>19</v>
      </c>
      <c r="AE25" s="43" t="str">
        <f ca="1">IFERROR(IF(AF25="","",COUNT(AF$6:AF25)&amp;"@"&amp;AE$4),"")</f>
        <v>19@順3</v>
      </c>
      <c r="AF25" s="30">
        <f ca="1">IFERROR(IF(OR(COUNTIF($AD$3:AF$3,AD25),AF$3=""),"",AD25),"")</f>
        <v>19</v>
      </c>
      <c r="AG25" s="43" t="str">
        <f ca="1">IFERROR(IF(AH25="","",COUNT(AH$6:AH25)&amp;"@"&amp;AG$4),"")</f>
        <v>18@順4</v>
      </c>
      <c r="AH25" s="30">
        <f ca="1">IFERROR(IF(OR(COUNTIF($AD$3:AH$3,AF25),AH$3=""),"",AF25),"")</f>
        <v>19</v>
      </c>
      <c r="AI25" s="43" t="str">
        <f ca="1">IFERROR(IF(AJ25="","",COUNT(AJ$6:AJ25)&amp;"@"&amp;AI$4),"")</f>
        <v>18@順5</v>
      </c>
      <c r="AJ25" s="30">
        <f ca="1">IFERROR(IF(OR(COUNTIF($AD$3:AJ$3,AH25),AJ$3=""),"",AH25),"")</f>
        <v>19</v>
      </c>
      <c r="AK25" s="43" t="str">
        <f ca="1">IFERROR(IF(AL25="","",COUNT(AL$6:AL25)&amp;"@"&amp;AK$4),"")</f>
        <v>18@順6</v>
      </c>
      <c r="AL25" s="30">
        <f ca="1">IFERROR(IF(OR(COUNTIF($AD$3:AL$3,AJ25),AL$3=""),"",AJ25),"")</f>
        <v>19</v>
      </c>
      <c r="AM25" s="43" t="str">
        <f ca="1">IFERROR(IF(AN25="","",COUNT(AN$6:AN25)&amp;"@"&amp;AM$4),"")</f>
        <v>18@順7</v>
      </c>
      <c r="AN25" s="30">
        <f ca="1">IFERROR(IF(OR(COUNTIF($AD$3:AN$3,AL25),AN$3=""),"",AL25),"")</f>
        <v>19</v>
      </c>
      <c r="AO25" s="43" t="str">
        <f ca="1">IFERROR(IF(AP25="","",COUNT(AP$6:AP25)&amp;"@"&amp;AO$4),"")</f>
        <v>18@順8</v>
      </c>
      <c r="AP25" s="30">
        <f ca="1">IFERROR(IF(OR(COUNTIF($AD$3:AP$3,AN25),AP$3=""),"",AN25),"")</f>
        <v>19</v>
      </c>
      <c r="AQ25" s="43" t="str">
        <f ca="1">IFERROR(IF(AR25="","",COUNT(AR$6:AR25)&amp;"@"&amp;AQ$4),"")</f>
        <v>18@順9</v>
      </c>
      <c r="AR25" s="30">
        <f ca="1">IFERROR(IF(OR(COUNTIF($AD$3:AR$3,AP25),AR$3=""),"",AP25),"")</f>
        <v>19</v>
      </c>
      <c r="AS25" s="43" t="str">
        <f ca="1">IFERROR(IF(AT25="","",COUNT(AT$6:AT25)&amp;"@"&amp;AS$4),"")</f>
        <v>18@順10</v>
      </c>
      <c r="AT25" s="30">
        <f ca="1">IFERROR(IF(OR(COUNTIF($AD$3:AT$3,AR25),AT$3=""),"",AR25),"")</f>
        <v>19</v>
      </c>
      <c r="AU25" s="43" t="str">
        <f ca="1">IFERROR(IF(AV25="","",COUNT(AV$6:AV25)&amp;"@"&amp;AU$4),"")</f>
        <v>18@順11</v>
      </c>
      <c r="AV25" s="30">
        <f ca="1">IFERROR(IF(OR(COUNTIF($AD$3:AV$3,AT25),AV$3=""),"",AT25),"")</f>
        <v>19</v>
      </c>
      <c r="AW25" s="43" t="str">
        <f ca="1">IFERROR(IF(AX25="","",COUNT(AX$6:AX25)&amp;"@"&amp;AW$4),"")</f>
        <v>18@順12</v>
      </c>
      <c r="AX25" s="30">
        <f ca="1">IFERROR(IF(OR(COUNTIF($AD$3:AX$3,AV25),AX$3=""),"",AV25),"")</f>
        <v>19</v>
      </c>
      <c r="AY25" s="43" t="str">
        <f ca="1">IFERROR(IF(AZ25="","",COUNT(AZ$6:AZ25)&amp;"@"&amp;AY$4),"")</f>
        <v>18@順13</v>
      </c>
      <c r="AZ25" s="30">
        <f ca="1">IFERROR(IF(OR(COUNTIF($AD$3:AZ$3,AX25),AZ$3=""),"",AX25),"")</f>
        <v>19</v>
      </c>
      <c r="BA25" s="43" t="str">
        <f ca="1">IFERROR(IF(BB25="","",COUNT(BB$6:BB25)&amp;"@"&amp;BA$4),"")</f>
        <v>17@順14</v>
      </c>
      <c r="BB25" s="30">
        <f ca="1">IFERROR(IF(OR(COUNTIF($AD$3:BB$3,AZ25),BB$3=""),"",AZ25),"")</f>
        <v>19</v>
      </c>
      <c r="BC25" s="43" t="str">
        <f ca="1">IFERROR(IF(BD25="","",COUNT(BD$6:BD25)&amp;"@"&amp;BC$4),"")</f>
        <v>16@順15</v>
      </c>
      <c r="BD25" s="30">
        <f ca="1">IFERROR(IF(OR(COUNTIF($AD$3:BD$3,BB25),BD$3=""),"",BB25),"")</f>
        <v>19</v>
      </c>
      <c r="BE25" s="43" t="str">
        <f ca="1">IFERROR(IF(BF25="","",COUNT(BF$6:BF25)&amp;"@"&amp;BE$4),"")</f>
        <v>16@順16</v>
      </c>
      <c r="BF25" s="30">
        <f ca="1">IFERROR(IF(OR(COUNTIF($AD$3:BF$3,BD25),BF$3=""),"",BD25),"")</f>
        <v>19</v>
      </c>
    </row>
    <row r="26" spans="8:58" ht="79.95" customHeight="1" x14ac:dyDescent="0.45">
      <c r="H26" s="19">
        <v>23</v>
      </c>
      <c r="I26" s="20" t="s">
        <v>65</v>
      </c>
      <c r="J26" s="19" t="s">
        <v>122</v>
      </c>
      <c r="K26" s="19" t="s">
        <v>126</v>
      </c>
      <c r="L26" s="19" t="s">
        <v>328</v>
      </c>
      <c r="N26" s="7"/>
      <c r="O26" s="7"/>
      <c r="Q26" s="3"/>
      <c r="R26" s="3"/>
      <c r="S26" s="3"/>
      <c r="T26" s="3"/>
      <c r="U26" s="51"/>
      <c r="V26" s="3"/>
      <c r="W26" s="52"/>
      <c r="Y26" s="44">
        <v>20</v>
      </c>
      <c r="Z26" s="42">
        <f t="shared" si="31"/>
        <v>20</v>
      </c>
      <c r="AA26" s="28" t="str">
        <f>IF(AB26="","",COUNT(AB$6:AB26)&amp;"@"&amp;AA$4)</f>
        <v>21@順1</v>
      </c>
      <c r="AB26" s="30">
        <f t="shared" si="26"/>
        <v>20</v>
      </c>
      <c r="AC26" s="43" t="str">
        <f ca="1">IFERROR(IF(AD26="","",COUNT(AD$6:AD26)&amp;"@"&amp;AC$4),"")</f>
        <v>21@順2</v>
      </c>
      <c r="AD26" s="30">
        <f ca="1">IFERROR(IF(OR(COUNTIF($AD$3:AD$3,AB26),AD$3=""),"",AB26),"")</f>
        <v>20</v>
      </c>
      <c r="AE26" s="43" t="str">
        <f ca="1">IFERROR(IF(AF26="","",COUNT(AF$6:AF26)&amp;"@"&amp;AE$4),"")</f>
        <v>20@順3</v>
      </c>
      <c r="AF26" s="30">
        <f ca="1">IFERROR(IF(OR(COUNTIF($AD$3:AF$3,AD26),AF$3=""),"",AD26),"")</f>
        <v>20</v>
      </c>
      <c r="AG26" s="43" t="str">
        <f ca="1">IFERROR(IF(AH26="","",COUNT(AH$6:AH26)&amp;"@"&amp;AG$4),"")</f>
        <v>19@順4</v>
      </c>
      <c r="AH26" s="30">
        <f ca="1">IFERROR(IF(OR(COUNTIF($AD$3:AH$3,AF26),AH$3=""),"",AF26),"")</f>
        <v>20</v>
      </c>
      <c r="AI26" s="43" t="str">
        <f ca="1">IFERROR(IF(AJ26="","",COUNT(AJ$6:AJ26)&amp;"@"&amp;AI$4),"")</f>
        <v>19@順5</v>
      </c>
      <c r="AJ26" s="30">
        <f ca="1">IFERROR(IF(OR(COUNTIF($AD$3:AJ$3,AH26),AJ$3=""),"",AH26),"")</f>
        <v>20</v>
      </c>
      <c r="AK26" s="43" t="str">
        <f ca="1">IFERROR(IF(AL26="","",COUNT(AL$6:AL26)&amp;"@"&amp;AK$4),"")</f>
        <v>19@順6</v>
      </c>
      <c r="AL26" s="30">
        <f ca="1">IFERROR(IF(OR(COUNTIF($AD$3:AL$3,AJ26),AL$3=""),"",AJ26),"")</f>
        <v>20</v>
      </c>
      <c r="AM26" s="43" t="str">
        <f ca="1">IFERROR(IF(AN26="","",COUNT(AN$6:AN26)&amp;"@"&amp;AM$4),"")</f>
        <v>19@順7</v>
      </c>
      <c r="AN26" s="30">
        <f ca="1">IFERROR(IF(OR(COUNTIF($AD$3:AN$3,AL26),AN$3=""),"",AL26),"")</f>
        <v>20</v>
      </c>
      <c r="AO26" s="43" t="str">
        <f ca="1">IFERROR(IF(AP26="","",COUNT(AP$6:AP26)&amp;"@"&amp;AO$4),"")</f>
        <v>19@順8</v>
      </c>
      <c r="AP26" s="30">
        <f ca="1">IFERROR(IF(OR(COUNTIF($AD$3:AP$3,AN26),AP$3=""),"",AN26),"")</f>
        <v>20</v>
      </c>
      <c r="AQ26" s="43" t="str">
        <f ca="1">IFERROR(IF(AR26="","",COUNT(AR$6:AR26)&amp;"@"&amp;AQ$4),"")</f>
        <v>19@順9</v>
      </c>
      <c r="AR26" s="30">
        <f ca="1">IFERROR(IF(OR(COUNTIF($AD$3:AR$3,AP26),AR$3=""),"",AP26),"")</f>
        <v>20</v>
      </c>
      <c r="AS26" s="43" t="str">
        <f ca="1">IFERROR(IF(AT26="","",COUNT(AT$6:AT26)&amp;"@"&amp;AS$4),"")</f>
        <v>19@順10</v>
      </c>
      <c r="AT26" s="30">
        <f ca="1">IFERROR(IF(OR(COUNTIF($AD$3:AT$3,AR26),AT$3=""),"",AR26),"")</f>
        <v>20</v>
      </c>
      <c r="AU26" s="43" t="str">
        <f ca="1">IFERROR(IF(AV26="","",COUNT(AV$6:AV26)&amp;"@"&amp;AU$4),"")</f>
        <v>19@順11</v>
      </c>
      <c r="AV26" s="30">
        <f ca="1">IFERROR(IF(OR(COUNTIF($AD$3:AV$3,AT26),AV$3=""),"",AT26),"")</f>
        <v>20</v>
      </c>
      <c r="AW26" s="43" t="str">
        <f ca="1">IFERROR(IF(AX26="","",COUNT(AX$6:AX26)&amp;"@"&amp;AW$4),"")</f>
        <v>19@順12</v>
      </c>
      <c r="AX26" s="30">
        <f ca="1">IFERROR(IF(OR(COUNTIF($AD$3:AX$3,AV26),AX$3=""),"",AV26),"")</f>
        <v>20</v>
      </c>
      <c r="AY26" s="43" t="str">
        <f ca="1">IFERROR(IF(AZ26="","",COUNT(AZ$6:AZ26)&amp;"@"&amp;AY$4),"")</f>
        <v>19@順13</v>
      </c>
      <c r="AZ26" s="30">
        <f ca="1">IFERROR(IF(OR(COUNTIF($AD$3:AZ$3,AX26),AZ$3=""),"",AX26),"")</f>
        <v>20</v>
      </c>
      <c r="BA26" s="43" t="str">
        <f ca="1">IFERROR(IF(BB26="","",COUNT(BB$6:BB26)&amp;"@"&amp;BA$4),"")</f>
        <v>18@順14</v>
      </c>
      <c r="BB26" s="30">
        <f ca="1">IFERROR(IF(OR(COUNTIF($AD$3:BB$3,AZ26),BB$3=""),"",AZ26),"")</f>
        <v>20</v>
      </c>
      <c r="BC26" s="43" t="str">
        <f ca="1">IFERROR(IF(BD26="","",COUNT(BD$6:BD26)&amp;"@"&amp;BC$4),"")</f>
        <v>17@順15</v>
      </c>
      <c r="BD26" s="30">
        <f ca="1">IFERROR(IF(OR(COUNTIF($AD$3:BD$3,BB26),BD$3=""),"",BB26),"")</f>
        <v>20</v>
      </c>
      <c r="BE26" s="43" t="str">
        <f ca="1">IFERROR(IF(BF26="","",COUNT(BF$6:BF26)&amp;"@"&amp;BE$4),"")</f>
        <v>17@順16</v>
      </c>
      <c r="BF26" s="30">
        <f ca="1">IFERROR(IF(OR(COUNTIF($AD$3:BF$3,BD26),BF$3=""),"",BD26),"")</f>
        <v>20</v>
      </c>
    </row>
    <row r="27" spans="8:58" ht="79.95" customHeight="1" x14ac:dyDescent="0.45">
      <c r="H27" s="19">
        <v>24</v>
      </c>
      <c r="I27" s="20" t="s">
        <v>66</v>
      </c>
      <c r="J27" s="19" t="s">
        <v>122</v>
      </c>
      <c r="K27" s="19" t="s">
        <v>127</v>
      </c>
      <c r="L27" s="19" t="s">
        <v>128</v>
      </c>
      <c r="N27" s="7"/>
      <c r="O27" s="7"/>
      <c r="Y27" s="44">
        <v>21</v>
      </c>
      <c r="Z27" s="42">
        <f t="shared" si="31"/>
        <v>21</v>
      </c>
      <c r="AA27" s="28" t="str">
        <f>IF(AB27="","",COUNT(AB$6:AB27)&amp;"@"&amp;AA$4)</f>
        <v>22@順1</v>
      </c>
      <c r="AB27" s="30">
        <f t="shared" si="26"/>
        <v>21</v>
      </c>
      <c r="AC27" s="43" t="str">
        <f ca="1">IFERROR(IF(AD27="","",COUNT(AD$6:AD27)&amp;"@"&amp;AC$4),"")</f>
        <v>22@順2</v>
      </c>
      <c r="AD27" s="30">
        <f ca="1">IFERROR(IF(OR(COUNTIF($AD$3:AD$3,AB27),AD$3=""),"",AB27),"")</f>
        <v>21</v>
      </c>
      <c r="AE27" s="43" t="str">
        <f ca="1">IFERROR(IF(AF27="","",COUNT(AF$6:AF27)&amp;"@"&amp;AE$4),"")</f>
        <v>21@順3</v>
      </c>
      <c r="AF27" s="30">
        <f ca="1">IFERROR(IF(OR(COUNTIF($AD$3:AF$3,AD27),AF$3=""),"",AD27),"")</f>
        <v>21</v>
      </c>
      <c r="AG27" s="43" t="str">
        <f ca="1">IFERROR(IF(AH27="","",COUNT(AH$6:AH27)&amp;"@"&amp;AG$4),"")</f>
        <v>20@順4</v>
      </c>
      <c r="AH27" s="30">
        <f ca="1">IFERROR(IF(OR(COUNTIF($AD$3:AH$3,AF27),AH$3=""),"",AF27),"")</f>
        <v>21</v>
      </c>
      <c r="AI27" s="43" t="str">
        <f ca="1">IFERROR(IF(AJ27="","",COUNT(AJ$6:AJ27)&amp;"@"&amp;AI$4),"")</f>
        <v>20@順5</v>
      </c>
      <c r="AJ27" s="30">
        <f ca="1">IFERROR(IF(OR(COUNTIF($AD$3:AJ$3,AH27),AJ$3=""),"",AH27),"")</f>
        <v>21</v>
      </c>
      <c r="AK27" s="43" t="str">
        <f ca="1">IFERROR(IF(AL27="","",COUNT(AL$6:AL27)&amp;"@"&amp;AK$4),"")</f>
        <v>20@順6</v>
      </c>
      <c r="AL27" s="30">
        <f ca="1">IFERROR(IF(OR(COUNTIF($AD$3:AL$3,AJ27),AL$3=""),"",AJ27),"")</f>
        <v>21</v>
      </c>
      <c r="AM27" s="43" t="str">
        <f ca="1">IFERROR(IF(AN27="","",COUNT(AN$6:AN27)&amp;"@"&amp;AM$4),"")</f>
        <v>20@順7</v>
      </c>
      <c r="AN27" s="30">
        <f ca="1">IFERROR(IF(OR(COUNTIF($AD$3:AN$3,AL27),AN$3=""),"",AL27),"")</f>
        <v>21</v>
      </c>
      <c r="AO27" s="43" t="str">
        <f ca="1">IFERROR(IF(AP27="","",COUNT(AP$6:AP27)&amp;"@"&amp;AO$4),"")</f>
        <v>20@順8</v>
      </c>
      <c r="AP27" s="30">
        <f ca="1">IFERROR(IF(OR(COUNTIF($AD$3:AP$3,AN27),AP$3=""),"",AN27),"")</f>
        <v>21</v>
      </c>
      <c r="AQ27" s="43" t="str">
        <f ca="1">IFERROR(IF(AR27="","",COUNT(AR$6:AR27)&amp;"@"&amp;AQ$4),"")</f>
        <v>20@順9</v>
      </c>
      <c r="AR27" s="30">
        <f ca="1">IFERROR(IF(OR(COUNTIF($AD$3:AR$3,AP27),AR$3=""),"",AP27),"")</f>
        <v>21</v>
      </c>
      <c r="AS27" s="43" t="str">
        <f ca="1">IFERROR(IF(AT27="","",COUNT(AT$6:AT27)&amp;"@"&amp;AS$4),"")</f>
        <v>20@順10</v>
      </c>
      <c r="AT27" s="30">
        <f ca="1">IFERROR(IF(OR(COUNTIF($AD$3:AT$3,AR27),AT$3=""),"",AR27),"")</f>
        <v>21</v>
      </c>
      <c r="AU27" s="43" t="str">
        <f ca="1">IFERROR(IF(AV27="","",COUNT(AV$6:AV27)&amp;"@"&amp;AU$4),"")</f>
        <v>20@順11</v>
      </c>
      <c r="AV27" s="30">
        <f ca="1">IFERROR(IF(OR(COUNTIF($AD$3:AV$3,AT27),AV$3=""),"",AT27),"")</f>
        <v>21</v>
      </c>
      <c r="AW27" s="43" t="str">
        <f ca="1">IFERROR(IF(AX27="","",COUNT(AX$6:AX27)&amp;"@"&amp;AW$4),"")</f>
        <v>20@順12</v>
      </c>
      <c r="AX27" s="30">
        <f ca="1">IFERROR(IF(OR(COUNTIF($AD$3:AX$3,AV27),AX$3=""),"",AV27),"")</f>
        <v>21</v>
      </c>
      <c r="AY27" s="43" t="str">
        <f ca="1">IFERROR(IF(AZ27="","",COUNT(AZ$6:AZ27)&amp;"@"&amp;AY$4),"")</f>
        <v>20@順13</v>
      </c>
      <c r="AZ27" s="30">
        <f ca="1">IFERROR(IF(OR(COUNTIF($AD$3:AZ$3,AX27),AZ$3=""),"",AX27),"")</f>
        <v>21</v>
      </c>
      <c r="BA27" s="43" t="str">
        <f ca="1">IFERROR(IF(BB27="","",COUNT(BB$6:BB27)&amp;"@"&amp;BA$4),"")</f>
        <v>19@順14</v>
      </c>
      <c r="BB27" s="30">
        <f ca="1">IFERROR(IF(OR(COUNTIF($AD$3:BB$3,AZ27),BB$3=""),"",AZ27),"")</f>
        <v>21</v>
      </c>
      <c r="BC27" s="43" t="str">
        <f ca="1">IFERROR(IF(BD27="","",COUNT(BD$6:BD27)&amp;"@"&amp;BC$4),"")</f>
        <v>18@順15</v>
      </c>
      <c r="BD27" s="30">
        <f ca="1">IFERROR(IF(OR(COUNTIF($AD$3:BD$3,BB27),BD$3=""),"",BB27),"")</f>
        <v>21</v>
      </c>
      <c r="BE27" s="43" t="str">
        <f ca="1">IFERROR(IF(BF27="","",COUNT(BF$6:BF27)&amp;"@"&amp;BE$4),"")</f>
        <v>18@順16</v>
      </c>
      <c r="BF27" s="30">
        <f ca="1">IFERROR(IF(OR(COUNTIF($AD$3:BF$3,BD27),BF$3=""),"",BD27),"")</f>
        <v>21</v>
      </c>
    </row>
    <row r="28" spans="8:58" ht="79.95" customHeight="1" x14ac:dyDescent="0.45">
      <c r="H28" s="19">
        <v>25</v>
      </c>
      <c r="I28" s="20" t="s">
        <v>67</v>
      </c>
      <c r="J28" s="19" t="s">
        <v>122</v>
      </c>
      <c r="K28" s="19" t="s">
        <v>129</v>
      </c>
      <c r="L28" s="19" t="s">
        <v>273</v>
      </c>
      <c r="N28" s="7"/>
      <c r="O28" s="7"/>
      <c r="Y28" s="44">
        <v>22</v>
      </c>
      <c r="Z28" s="42">
        <f t="shared" si="31"/>
        <v>22</v>
      </c>
      <c r="AA28" s="28" t="str">
        <f>IF(AB28="","",COUNT(AB$6:AB28)&amp;"@"&amp;AA$4)</f>
        <v>23@順1</v>
      </c>
      <c r="AB28" s="30">
        <f t="shared" si="26"/>
        <v>22</v>
      </c>
      <c r="AC28" s="43" t="str">
        <f ca="1">IFERROR(IF(AD28="","",COUNT(AD$6:AD28)&amp;"@"&amp;AC$4),"")</f>
        <v>23@順2</v>
      </c>
      <c r="AD28" s="30">
        <f ca="1">IFERROR(IF(OR(COUNTIF($AD$3:AD$3,AB28),AD$3=""),"",AB28),"")</f>
        <v>22</v>
      </c>
      <c r="AE28" s="43" t="str">
        <f ca="1">IFERROR(IF(AF28="","",COUNT(AF$6:AF28)&amp;"@"&amp;AE$4),"")</f>
        <v>22@順3</v>
      </c>
      <c r="AF28" s="30">
        <f ca="1">IFERROR(IF(OR(COUNTIF($AD$3:AF$3,AD28),AF$3=""),"",AD28),"")</f>
        <v>22</v>
      </c>
      <c r="AG28" s="43" t="str">
        <f ca="1">IFERROR(IF(AH28="","",COUNT(AH$6:AH28)&amp;"@"&amp;AG$4),"")</f>
        <v>21@順4</v>
      </c>
      <c r="AH28" s="30">
        <f ca="1">IFERROR(IF(OR(COUNTIF($AD$3:AH$3,AF28),AH$3=""),"",AF28),"")</f>
        <v>22</v>
      </c>
      <c r="AI28" s="43" t="str">
        <f ca="1">IFERROR(IF(AJ28="","",COUNT(AJ$6:AJ28)&amp;"@"&amp;AI$4),"")</f>
        <v>21@順5</v>
      </c>
      <c r="AJ28" s="30">
        <f ca="1">IFERROR(IF(OR(COUNTIF($AD$3:AJ$3,AH28),AJ$3=""),"",AH28),"")</f>
        <v>22</v>
      </c>
      <c r="AK28" s="43" t="str">
        <f ca="1">IFERROR(IF(AL28="","",COUNT(AL$6:AL28)&amp;"@"&amp;AK$4),"")</f>
        <v>21@順6</v>
      </c>
      <c r="AL28" s="30">
        <f ca="1">IFERROR(IF(OR(COUNTIF($AD$3:AL$3,AJ28),AL$3=""),"",AJ28),"")</f>
        <v>22</v>
      </c>
      <c r="AM28" s="43" t="str">
        <f ca="1">IFERROR(IF(AN28="","",COUNT(AN$6:AN28)&amp;"@"&amp;AM$4),"")</f>
        <v>21@順7</v>
      </c>
      <c r="AN28" s="30">
        <f ca="1">IFERROR(IF(OR(COUNTIF($AD$3:AN$3,AL28),AN$3=""),"",AL28),"")</f>
        <v>22</v>
      </c>
      <c r="AO28" s="43" t="str">
        <f ca="1">IFERROR(IF(AP28="","",COUNT(AP$6:AP28)&amp;"@"&amp;AO$4),"")</f>
        <v>21@順8</v>
      </c>
      <c r="AP28" s="30">
        <f ca="1">IFERROR(IF(OR(COUNTIF($AD$3:AP$3,AN28),AP$3=""),"",AN28),"")</f>
        <v>22</v>
      </c>
      <c r="AQ28" s="43" t="str">
        <f ca="1">IFERROR(IF(AR28="","",COUNT(AR$6:AR28)&amp;"@"&amp;AQ$4),"")</f>
        <v/>
      </c>
      <c r="AR28" s="30" t="str">
        <f ca="1">IFERROR(IF(OR(COUNTIF($AD$3:AR$3,AP28),AR$3=""),"",AP28),"")</f>
        <v/>
      </c>
      <c r="AS28" s="43" t="str">
        <f ca="1">IFERROR(IF(AT28="","",COUNT(AT$6:AT28)&amp;"@"&amp;AS$4),"")</f>
        <v/>
      </c>
      <c r="AT28" s="30" t="str">
        <f ca="1">IFERROR(IF(OR(COUNTIF($AD$3:AT$3,AR28),AT$3=""),"",AR28),"")</f>
        <v/>
      </c>
      <c r="AU28" s="43" t="str">
        <f ca="1">IFERROR(IF(AV28="","",COUNT(AV$6:AV28)&amp;"@"&amp;AU$4),"")</f>
        <v/>
      </c>
      <c r="AV28" s="30" t="str">
        <f ca="1">IFERROR(IF(OR(COUNTIF($AD$3:AV$3,AT28),AV$3=""),"",AT28),"")</f>
        <v/>
      </c>
      <c r="AW28" s="43" t="str">
        <f ca="1">IFERROR(IF(AX28="","",COUNT(AX$6:AX28)&amp;"@"&amp;AW$4),"")</f>
        <v/>
      </c>
      <c r="AX28" s="30" t="str">
        <f ca="1">IFERROR(IF(OR(COUNTIF($AD$3:AX$3,AV28),AX$3=""),"",AV28),"")</f>
        <v/>
      </c>
      <c r="AY28" s="43" t="str">
        <f ca="1">IFERROR(IF(AZ28="","",COUNT(AZ$6:AZ28)&amp;"@"&amp;AY$4),"")</f>
        <v/>
      </c>
      <c r="AZ28" s="30" t="str">
        <f ca="1">IFERROR(IF(OR(COUNTIF($AD$3:AZ$3,AX28),AZ$3=""),"",AX28),"")</f>
        <v/>
      </c>
      <c r="BA28" s="43" t="str">
        <f ca="1">IFERROR(IF(BB28="","",COUNT(BB$6:BB28)&amp;"@"&amp;BA$4),"")</f>
        <v/>
      </c>
      <c r="BB28" s="30" t="str">
        <f ca="1">IFERROR(IF(OR(COUNTIF($AD$3:BB$3,AZ28),BB$3=""),"",AZ28),"")</f>
        <v/>
      </c>
      <c r="BC28" s="43" t="str">
        <f ca="1">IFERROR(IF(BD28="","",COUNT(BD$6:BD28)&amp;"@"&amp;BC$4),"")</f>
        <v/>
      </c>
      <c r="BD28" s="30" t="str">
        <f ca="1">IFERROR(IF(OR(COUNTIF($AD$3:BD$3,BB28),BD$3=""),"",BB28),"")</f>
        <v/>
      </c>
      <c r="BE28" s="43" t="str">
        <f ca="1">IFERROR(IF(BF28="","",COUNT(BF$6:BF28)&amp;"@"&amp;BE$4),"")</f>
        <v/>
      </c>
      <c r="BF28" s="30" t="str">
        <f ca="1">IFERROR(IF(OR(COUNTIF($AD$3:BF$3,BD28),BF$3=""),"",BD28),"")</f>
        <v/>
      </c>
    </row>
    <row r="29" spans="8:58" ht="79.95" customHeight="1" x14ac:dyDescent="0.45">
      <c r="H29" s="19">
        <v>26</v>
      </c>
      <c r="I29" s="20" t="s">
        <v>68</v>
      </c>
      <c r="J29" s="19" t="s">
        <v>122</v>
      </c>
      <c r="K29" s="19" t="s">
        <v>130</v>
      </c>
      <c r="L29" s="19" t="s">
        <v>274</v>
      </c>
      <c r="N29" s="7"/>
      <c r="O29" s="7"/>
      <c r="Y29" s="44">
        <v>23</v>
      </c>
      <c r="Z29" s="42">
        <f t="shared" si="31"/>
        <v>23</v>
      </c>
      <c r="AA29" s="28" t="str">
        <f>IF(AB29="","",COUNT(AB$6:AB29)&amp;"@"&amp;AA$4)</f>
        <v>24@順1</v>
      </c>
      <c r="AB29" s="30">
        <f t="shared" si="26"/>
        <v>23</v>
      </c>
      <c r="AC29" s="43" t="str">
        <f ca="1">IFERROR(IF(AD29="","",COUNT(AD$6:AD29)&amp;"@"&amp;AC$4),"")</f>
        <v>24@順2</v>
      </c>
      <c r="AD29" s="30">
        <f ca="1">IFERROR(IF(OR(COUNTIF($AD$3:AD$3,AB29),AD$3=""),"",AB29),"")</f>
        <v>23</v>
      </c>
      <c r="AE29" s="43" t="str">
        <f ca="1">IFERROR(IF(AF29="","",COUNT(AF$6:AF29)&amp;"@"&amp;AE$4),"")</f>
        <v>23@順3</v>
      </c>
      <c r="AF29" s="30">
        <f ca="1">IFERROR(IF(OR(COUNTIF($AD$3:AF$3,AD29),AF$3=""),"",AD29),"")</f>
        <v>23</v>
      </c>
      <c r="AG29" s="43" t="str">
        <f ca="1">IFERROR(IF(AH29="","",COUNT(AH$6:AH29)&amp;"@"&amp;AG$4),"")</f>
        <v>22@順4</v>
      </c>
      <c r="AH29" s="30">
        <f ca="1">IFERROR(IF(OR(COUNTIF($AD$3:AH$3,AF29),AH$3=""),"",AF29),"")</f>
        <v>23</v>
      </c>
      <c r="AI29" s="43" t="str">
        <f ca="1">IFERROR(IF(AJ29="","",COUNT(AJ$6:AJ29)&amp;"@"&amp;AI$4),"")</f>
        <v/>
      </c>
      <c r="AJ29" s="30" t="str">
        <f ca="1">IFERROR(IF(OR(COUNTIF($AD$3:AJ$3,AH29),AJ$3=""),"",AH29),"")</f>
        <v/>
      </c>
      <c r="AK29" s="43" t="str">
        <f ca="1">IFERROR(IF(AL29="","",COUNT(AL$6:AL29)&amp;"@"&amp;AK$4),"")</f>
        <v/>
      </c>
      <c r="AL29" s="30" t="str">
        <f ca="1">IFERROR(IF(OR(COUNTIF($AD$3:AL$3,AJ29),AL$3=""),"",AJ29),"")</f>
        <v/>
      </c>
      <c r="AM29" s="43" t="str">
        <f ca="1">IFERROR(IF(AN29="","",COUNT(AN$6:AN29)&amp;"@"&amp;AM$4),"")</f>
        <v/>
      </c>
      <c r="AN29" s="30" t="str">
        <f ca="1">IFERROR(IF(OR(COUNTIF($AD$3:AN$3,AL29),AN$3=""),"",AL29),"")</f>
        <v/>
      </c>
      <c r="AO29" s="43" t="str">
        <f ca="1">IFERROR(IF(AP29="","",COUNT(AP$6:AP29)&amp;"@"&amp;AO$4),"")</f>
        <v/>
      </c>
      <c r="AP29" s="30" t="str">
        <f ca="1">IFERROR(IF(OR(COUNTIF($AD$3:AP$3,AN29),AP$3=""),"",AN29),"")</f>
        <v/>
      </c>
      <c r="AQ29" s="43" t="str">
        <f ca="1">IFERROR(IF(AR29="","",COUNT(AR$6:AR29)&amp;"@"&amp;AQ$4),"")</f>
        <v/>
      </c>
      <c r="AR29" s="30" t="str">
        <f ca="1">IFERROR(IF(OR(COUNTIF($AD$3:AR$3,AP29),AR$3=""),"",AP29),"")</f>
        <v/>
      </c>
      <c r="AS29" s="43" t="str">
        <f ca="1">IFERROR(IF(AT29="","",COUNT(AT$6:AT29)&amp;"@"&amp;AS$4),"")</f>
        <v/>
      </c>
      <c r="AT29" s="30" t="str">
        <f ca="1">IFERROR(IF(OR(COUNTIF($AD$3:AT$3,AR29),AT$3=""),"",AR29),"")</f>
        <v/>
      </c>
      <c r="AU29" s="43" t="str">
        <f ca="1">IFERROR(IF(AV29="","",COUNT(AV$6:AV29)&amp;"@"&amp;AU$4),"")</f>
        <v/>
      </c>
      <c r="AV29" s="30" t="str">
        <f ca="1">IFERROR(IF(OR(COUNTIF($AD$3:AV$3,AT29),AV$3=""),"",AT29),"")</f>
        <v/>
      </c>
      <c r="AW29" s="43" t="str">
        <f ca="1">IFERROR(IF(AX29="","",COUNT(AX$6:AX29)&amp;"@"&amp;AW$4),"")</f>
        <v/>
      </c>
      <c r="AX29" s="30" t="str">
        <f ca="1">IFERROR(IF(OR(COUNTIF($AD$3:AX$3,AV29),AX$3=""),"",AV29),"")</f>
        <v/>
      </c>
      <c r="AY29" s="43" t="str">
        <f ca="1">IFERROR(IF(AZ29="","",COUNT(AZ$6:AZ29)&amp;"@"&amp;AY$4),"")</f>
        <v/>
      </c>
      <c r="AZ29" s="30" t="str">
        <f ca="1">IFERROR(IF(OR(COUNTIF($AD$3:AZ$3,AX29),AZ$3=""),"",AX29),"")</f>
        <v/>
      </c>
      <c r="BA29" s="43" t="str">
        <f ca="1">IFERROR(IF(BB29="","",COUNT(BB$6:BB29)&amp;"@"&amp;BA$4),"")</f>
        <v/>
      </c>
      <c r="BB29" s="30" t="str">
        <f ca="1">IFERROR(IF(OR(COUNTIF($AD$3:BB$3,AZ29),BB$3=""),"",AZ29),"")</f>
        <v/>
      </c>
      <c r="BC29" s="43" t="str">
        <f ca="1">IFERROR(IF(BD29="","",COUNT(BD$6:BD29)&amp;"@"&amp;BC$4),"")</f>
        <v/>
      </c>
      <c r="BD29" s="30" t="str">
        <f ca="1">IFERROR(IF(OR(COUNTIF($AD$3:BD$3,BB29),BD$3=""),"",BB29),"")</f>
        <v/>
      </c>
      <c r="BE29" s="43" t="str">
        <f ca="1">IFERROR(IF(BF29="","",COUNT(BF$6:BF29)&amp;"@"&amp;BE$4),"")</f>
        <v/>
      </c>
      <c r="BF29" s="30" t="str">
        <f ca="1">IFERROR(IF(OR(COUNTIF($AD$3:BF$3,BD29),BF$3=""),"",BD29),"")</f>
        <v/>
      </c>
    </row>
    <row r="30" spans="8:58" ht="79.95" customHeight="1" x14ac:dyDescent="0.45">
      <c r="H30" s="19">
        <v>27</v>
      </c>
      <c r="I30" s="20" t="s">
        <v>69</v>
      </c>
      <c r="J30" s="19" t="s">
        <v>122</v>
      </c>
      <c r="K30" s="19" t="s">
        <v>131</v>
      </c>
      <c r="L30" s="19" t="s">
        <v>275</v>
      </c>
      <c r="N30" s="7"/>
      <c r="O30" s="7"/>
      <c r="Y30" s="44">
        <v>24</v>
      </c>
      <c r="Z30" s="42">
        <f t="shared" si="31"/>
        <v>24</v>
      </c>
      <c r="AA30" s="28" t="str">
        <f>IF(AB30="","",COUNT(AB$6:AB30)&amp;"@"&amp;AA$4)</f>
        <v>25@順1</v>
      </c>
      <c r="AB30" s="30">
        <f t="shared" si="26"/>
        <v>24</v>
      </c>
      <c r="AC30" s="43" t="str">
        <f ca="1">IFERROR(IF(AD30="","",COUNT(AD$6:AD30)&amp;"@"&amp;AC$4),"")</f>
        <v>25@順2</v>
      </c>
      <c r="AD30" s="30">
        <f ca="1">IFERROR(IF(OR(COUNTIF($AD$3:AD$3,AB30),AD$3=""),"",AB30),"")</f>
        <v>24</v>
      </c>
      <c r="AE30" s="43" t="str">
        <f ca="1">IFERROR(IF(AF30="","",COUNT(AF$6:AF30)&amp;"@"&amp;AE$4),"")</f>
        <v>24@順3</v>
      </c>
      <c r="AF30" s="30">
        <f ca="1">IFERROR(IF(OR(COUNTIF($AD$3:AF$3,AD30),AF$3=""),"",AD30),"")</f>
        <v>24</v>
      </c>
      <c r="AG30" s="43" t="str">
        <f ca="1">IFERROR(IF(AH30="","",COUNT(AH$6:AH30)&amp;"@"&amp;AG$4),"")</f>
        <v>23@順4</v>
      </c>
      <c r="AH30" s="30">
        <f ca="1">IFERROR(IF(OR(COUNTIF($AD$3:AH$3,AF30),AH$3=""),"",AF30),"")</f>
        <v>24</v>
      </c>
      <c r="AI30" s="43" t="str">
        <f ca="1">IFERROR(IF(AJ30="","",COUNT(AJ$6:AJ30)&amp;"@"&amp;AI$4),"")</f>
        <v>22@順5</v>
      </c>
      <c r="AJ30" s="30">
        <f ca="1">IFERROR(IF(OR(COUNTIF($AD$3:AJ$3,AH30),AJ$3=""),"",AH30),"")</f>
        <v>24</v>
      </c>
      <c r="AK30" s="43" t="str">
        <f ca="1">IFERROR(IF(AL30="","",COUNT(AL$6:AL30)&amp;"@"&amp;AK$4),"")</f>
        <v>22@順6</v>
      </c>
      <c r="AL30" s="30">
        <f ca="1">IFERROR(IF(OR(COUNTIF($AD$3:AL$3,AJ30),AL$3=""),"",AJ30),"")</f>
        <v>24</v>
      </c>
      <c r="AM30" s="43" t="str">
        <f ca="1">IFERROR(IF(AN30="","",COUNT(AN$6:AN30)&amp;"@"&amp;AM$4),"")</f>
        <v>22@順7</v>
      </c>
      <c r="AN30" s="30">
        <f ca="1">IFERROR(IF(OR(COUNTIF($AD$3:AN$3,AL30),AN$3=""),"",AL30),"")</f>
        <v>24</v>
      </c>
      <c r="AO30" s="43" t="str">
        <f ca="1">IFERROR(IF(AP30="","",COUNT(AP$6:AP30)&amp;"@"&amp;AO$4),"")</f>
        <v>22@順8</v>
      </c>
      <c r="AP30" s="30">
        <f ca="1">IFERROR(IF(OR(COUNTIF($AD$3:AP$3,AN30),AP$3=""),"",AN30),"")</f>
        <v>24</v>
      </c>
      <c r="AQ30" s="43" t="str">
        <f ca="1">IFERROR(IF(AR30="","",COUNT(AR$6:AR30)&amp;"@"&amp;AQ$4),"")</f>
        <v>21@順9</v>
      </c>
      <c r="AR30" s="30">
        <f ca="1">IFERROR(IF(OR(COUNTIF($AD$3:AR$3,AP30),AR$3=""),"",AP30),"")</f>
        <v>24</v>
      </c>
      <c r="AS30" s="43" t="str">
        <f ca="1">IFERROR(IF(AT30="","",COUNT(AT$6:AT30)&amp;"@"&amp;AS$4),"")</f>
        <v>21@順10</v>
      </c>
      <c r="AT30" s="30">
        <f ca="1">IFERROR(IF(OR(COUNTIF($AD$3:AT$3,AR30),AT$3=""),"",AR30),"")</f>
        <v>24</v>
      </c>
      <c r="AU30" s="43" t="str">
        <f ca="1">IFERROR(IF(AV30="","",COUNT(AV$6:AV30)&amp;"@"&amp;AU$4),"")</f>
        <v>21@順11</v>
      </c>
      <c r="AV30" s="30">
        <f ca="1">IFERROR(IF(OR(COUNTIF($AD$3:AV$3,AT30),AV$3=""),"",AT30),"")</f>
        <v>24</v>
      </c>
      <c r="AW30" s="43" t="str">
        <f ca="1">IFERROR(IF(AX30="","",COUNT(AX$6:AX30)&amp;"@"&amp;AW$4),"")</f>
        <v>21@順12</v>
      </c>
      <c r="AX30" s="30">
        <f ca="1">IFERROR(IF(OR(COUNTIF($AD$3:AX$3,AV30),AX$3=""),"",AV30),"")</f>
        <v>24</v>
      </c>
      <c r="AY30" s="43" t="str">
        <f ca="1">IFERROR(IF(AZ30="","",COUNT(AZ$6:AZ30)&amp;"@"&amp;AY$4),"")</f>
        <v>21@順13</v>
      </c>
      <c r="AZ30" s="30">
        <f ca="1">IFERROR(IF(OR(COUNTIF($AD$3:AZ$3,AX30),AZ$3=""),"",AX30),"")</f>
        <v>24</v>
      </c>
      <c r="BA30" s="43" t="str">
        <f ca="1">IFERROR(IF(BB30="","",COUNT(BB$6:BB30)&amp;"@"&amp;BA$4),"")</f>
        <v>20@順14</v>
      </c>
      <c r="BB30" s="30">
        <f ca="1">IFERROR(IF(OR(COUNTIF($AD$3:BB$3,AZ30),BB$3=""),"",AZ30),"")</f>
        <v>24</v>
      </c>
      <c r="BC30" s="43" t="str">
        <f ca="1">IFERROR(IF(BD30="","",COUNT(BD$6:BD30)&amp;"@"&amp;BC$4),"")</f>
        <v>19@順15</v>
      </c>
      <c r="BD30" s="30">
        <f ca="1">IFERROR(IF(OR(COUNTIF($AD$3:BD$3,BB30),BD$3=""),"",BB30),"")</f>
        <v>24</v>
      </c>
      <c r="BE30" s="43" t="str">
        <f ca="1">IFERROR(IF(BF30="","",COUNT(BF$6:BF30)&amp;"@"&amp;BE$4),"")</f>
        <v>19@順16</v>
      </c>
      <c r="BF30" s="30">
        <f ca="1">IFERROR(IF(OR(COUNTIF($AD$3:BF$3,BD30),BF$3=""),"",BD30),"")</f>
        <v>24</v>
      </c>
    </row>
    <row r="31" spans="8:58" ht="79.95" customHeight="1" x14ac:dyDescent="0.45">
      <c r="H31" s="19">
        <v>28</v>
      </c>
      <c r="I31" s="20" t="s">
        <v>70</v>
      </c>
      <c r="J31" s="19" t="s">
        <v>122</v>
      </c>
      <c r="K31" s="19" t="s">
        <v>132</v>
      </c>
      <c r="L31" s="19" t="s">
        <v>316</v>
      </c>
      <c r="N31" s="7"/>
      <c r="O31" s="7"/>
      <c r="Y31" s="44">
        <v>25</v>
      </c>
      <c r="Z31" s="42">
        <f t="shared" si="31"/>
        <v>25</v>
      </c>
      <c r="AA31" s="28" t="str">
        <f>IF(AB31="","",COUNT(AB$6:AB31)&amp;"@"&amp;AA$4)</f>
        <v>26@順1</v>
      </c>
      <c r="AB31" s="30">
        <f t="shared" si="26"/>
        <v>25</v>
      </c>
      <c r="AC31" s="43" t="str">
        <f ca="1">IFERROR(IF(AD31="","",COUNT(AD$6:AD31)&amp;"@"&amp;AC$4),"")</f>
        <v>26@順2</v>
      </c>
      <c r="AD31" s="30">
        <f ca="1">IFERROR(IF(OR(COUNTIF($AD$3:AD$3,AB31),AD$3=""),"",AB31),"")</f>
        <v>25</v>
      </c>
      <c r="AE31" s="43" t="str">
        <f ca="1">IFERROR(IF(AF31="","",COUNT(AF$6:AF31)&amp;"@"&amp;AE$4),"")</f>
        <v>25@順3</v>
      </c>
      <c r="AF31" s="30">
        <f ca="1">IFERROR(IF(OR(COUNTIF($AD$3:AF$3,AD31),AF$3=""),"",AD31),"")</f>
        <v>25</v>
      </c>
      <c r="AG31" s="43" t="str">
        <f ca="1">IFERROR(IF(AH31="","",COUNT(AH$6:AH31)&amp;"@"&amp;AG$4),"")</f>
        <v>24@順4</v>
      </c>
      <c r="AH31" s="30">
        <f ca="1">IFERROR(IF(OR(COUNTIF($AD$3:AH$3,AF31),AH$3=""),"",AF31),"")</f>
        <v>25</v>
      </c>
      <c r="AI31" s="43" t="str">
        <f ca="1">IFERROR(IF(AJ31="","",COUNT(AJ$6:AJ31)&amp;"@"&amp;AI$4),"")</f>
        <v>23@順5</v>
      </c>
      <c r="AJ31" s="30">
        <f ca="1">IFERROR(IF(OR(COUNTIF($AD$3:AJ$3,AH31),AJ$3=""),"",AH31),"")</f>
        <v>25</v>
      </c>
      <c r="AK31" s="43" t="str">
        <f ca="1">IFERROR(IF(AL31="","",COUNT(AL$6:AL31)&amp;"@"&amp;AK$4),"")</f>
        <v>23@順6</v>
      </c>
      <c r="AL31" s="30">
        <f ca="1">IFERROR(IF(OR(COUNTIF($AD$3:AL$3,AJ31),AL$3=""),"",AJ31),"")</f>
        <v>25</v>
      </c>
      <c r="AM31" s="43" t="str">
        <f ca="1">IFERROR(IF(AN31="","",COUNT(AN$6:AN31)&amp;"@"&amp;AM$4),"")</f>
        <v>23@順7</v>
      </c>
      <c r="AN31" s="30">
        <f ca="1">IFERROR(IF(OR(COUNTIF($AD$3:AN$3,AL31),AN$3=""),"",AL31),"")</f>
        <v>25</v>
      </c>
      <c r="AO31" s="43" t="str">
        <f ca="1">IFERROR(IF(AP31="","",COUNT(AP$6:AP31)&amp;"@"&amp;AO$4),"")</f>
        <v>23@順8</v>
      </c>
      <c r="AP31" s="30">
        <f ca="1">IFERROR(IF(OR(COUNTIF($AD$3:AP$3,AN31),AP$3=""),"",AN31),"")</f>
        <v>25</v>
      </c>
      <c r="AQ31" s="43" t="str">
        <f ca="1">IFERROR(IF(AR31="","",COUNT(AR$6:AR31)&amp;"@"&amp;AQ$4),"")</f>
        <v>22@順9</v>
      </c>
      <c r="AR31" s="30">
        <f ca="1">IFERROR(IF(OR(COUNTIF($AD$3:AR$3,AP31),AR$3=""),"",AP31),"")</f>
        <v>25</v>
      </c>
      <c r="AS31" s="43" t="str">
        <f ca="1">IFERROR(IF(AT31="","",COUNT(AT$6:AT31)&amp;"@"&amp;AS$4),"")</f>
        <v>22@順10</v>
      </c>
      <c r="AT31" s="30">
        <f ca="1">IFERROR(IF(OR(COUNTIF($AD$3:AT$3,AR31),AT$3=""),"",AR31),"")</f>
        <v>25</v>
      </c>
      <c r="AU31" s="43" t="str">
        <f ca="1">IFERROR(IF(AV31="","",COUNT(AV$6:AV31)&amp;"@"&amp;AU$4),"")</f>
        <v>22@順11</v>
      </c>
      <c r="AV31" s="30">
        <f ca="1">IFERROR(IF(OR(COUNTIF($AD$3:AV$3,AT31),AV$3=""),"",AT31),"")</f>
        <v>25</v>
      </c>
      <c r="AW31" s="43" t="str">
        <f ca="1">IFERROR(IF(AX31="","",COUNT(AX$6:AX31)&amp;"@"&amp;AW$4),"")</f>
        <v>22@順12</v>
      </c>
      <c r="AX31" s="30">
        <f ca="1">IFERROR(IF(OR(COUNTIF($AD$3:AX$3,AV31),AX$3=""),"",AV31),"")</f>
        <v>25</v>
      </c>
      <c r="AY31" s="43" t="str">
        <f ca="1">IFERROR(IF(AZ31="","",COUNT(AZ$6:AZ31)&amp;"@"&amp;AY$4),"")</f>
        <v>22@順13</v>
      </c>
      <c r="AZ31" s="30">
        <f ca="1">IFERROR(IF(OR(COUNTIF($AD$3:AZ$3,AX31),AZ$3=""),"",AX31),"")</f>
        <v>25</v>
      </c>
      <c r="BA31" s="43" t="str">
        <f ca="1">IFERROR(IF(BB31="","",COUNT(BB$6:BB31)&amp;"@"&amp;BA$4),"")</f>
        <v>21@順14</v>
      </c>
      <c r="BB31" s="30">
        <f ca="1">IFERROR(IF(OR(COUNTIF($AD$3:BB$3,AZ31),BB$3=""),"",AZ31),"")</f>
        <v>25</v>
      </c>
      <c r="BC31" s="43" t="str">
        <f ca="1">IFERROR(IF(BD31="","",COUNT(BD$6:BD31)&amp;"@"&amp;BC$4),"")</f>
        <v>20@順15</v>
      </c>
      <c r="BD31" s="30">
        <f ca="1">IFERROR(IF(OR(COUNTIF($AD$3:BD$3,BB31),BD$3=""),"",BB31),"")</f>
        <v>25</v>
      </c>
      <c r="BE31" s="43" t="str">
        <f ca="1">IFERROR(IF(BF31="","",COUNT(BF$6:BF31)&amp;"@"&amp;BE$4),"")</f>
        <v>20@順16</v>
      </c>
      <c r="BF31" s="30">
        <f ca="1">IFERROR(IF(OR(COUNTIF($AD$3:BF$3,BD31),BF$3=""),"",BD31),"")</f>
        <v>25</v>
      </c>
    </row>
    <row r="32" spans="8:58" ht="79.95" customHeight="1" x14ac:dyDescent="0.45">
      <c r="H32" s="19">
        <v>29</v>
      </c>
      <c r="I32" s="20" t="s">
        <v>71</v>
      </c>
      <c r="J32" s="19" t="s">
        <v>122</v>
      </c>
      <c r="K32" s="19" t="s">
        <v>272</v>
      </c>
      <c r="L32" s="19" t="s">
        <v>325</v>
      </c>
      <c r="N32" s="7"/>
      <c r="O32" s="7"/>
      <c r="Y32" s="44">
        <v>26</v>
      </c>
      <c r="Z32" s="42">
        <f t="shared" si="31"/>
        <v>26</v>
      </c>
      <c r="AA32" s="28" t="str">
        <f>IF(AB32="","",COUNT(AB$6:AB32)&amp;"@"&amp;AA$4)</f>
        <v>27@順1</v>
      </c>
      <c r="AB32" s="30">
        <f t="shared" si="26"/>
        <v>26</v>
      </c>
      <c r="AC32" s="43" t="str">
        <f ca="1">IFERROR(IF(AD32="","",COUNT(AD$6:AD32)&amp;"@"&amp;AC$4),"")</f>
        <v>27@順2</v>
      </c>
      <c r="AD32" s="30">
        <f ca="1">IFERROR(IF(OR(COUNTIF($AD$3:AD$3,AB32),AD$3=""),"",AB32),"")</f>
        <v>26</v>
      </c>
      <c r="AE32" s="43" t="str">
        <f ca="1">IFERROR(IF(AF32="","",COUNT(AF$6:AF32)&amp;"@"&amp;AE$4),"")</f>
        <v>26@順3</v>
      </c>
      <c r="AF32" s="30">
        <f ca="1">IFERROR(IF(OR(COUNTIF($AD$3:AF$3,AD32),AF$3=""),"",AD32),"")</f>
        <v>26</v>
      </c>
      <c r="AG32" s="43" t="str">
        <f ca="1">IFERROR(IF(AH32="","",COUNT(AH$6:AH32)&amp;"@"&amp;AG$4),"")</f>
        <v>25@順4</v>
      </c>
      <c r="AH32" s="30">
        <f ca="1">IFERROR(IF(OR(COUNTIF($AD$3:AH$3,AF32),AH$3=""),"",AF32),"")</f>
        <v>26</v>
      </c>
      <c r="AI32" s="43" t="str">
        <f ca="1">IFERROR(IF(AJ32="","",COUNT(AJ$6:AJ32)&amp;"@"&amp;AI$4),"")</f>
        <v>24@順5</v>
      </c>
      <c r="AJ32" s="30">
        <f ca="1">IFERROR(IF(OR(COUNTIF($AD$3:AJ$3,AH32),AJ$3=""),"",AH32),"")</f>
        <v>26</v>
      </c>
      <c r="AK32" s="43" t="str">
        <f ca="1">IFERROR(IF(AL32="","",COUNT(AL$6:AL32)&amp;"@"&amp;AK$4),"")</f>
        <v>24@順6</v>
      </c>
      <c r="AL32" s="30">
        <f ca="1">IFERROR(IF(OR(COUNTIF($AD$3:AL$3,AJ32),AL$3=""),"",AJ32),"")</f>
        <v>26</v>
      </c>
      <c r="AM32" s="43" t="str">
        <f ca="1">IFERROR(IF(AN32="","",COUNT(AN$6:AN32)&amp;"@"&amp;AM$4),"")</f>
        <v>24@順7</v>
      </c>
      <c r="AN32" s="30">
        <f ca="1">IFERROR(IF(OR(COUNTIF($AD$3:AN$3,AL32),AN$3=""),"",AL32),"")</f>
        <v>26</v>
      </c>
      <c r="AO32" s="43" t="str">
        <f ca="1">IFERROR(IF(AP32="","",COUNT(AP$6:AP32)&amp;"@"&amp;AO$4),"")</f>
        <v>24@順8</v>
      </c>
      <c r="AP32" s="30">
        <f ca="1">IFERROR(IF(OR(COUNTIF($AD$3:AP$3,AN32),AP$3=""),"",AN32),"")</f>
        <v>26</v>
      </c>
      <c r="AQ32" s="43" t="str">
        <f ca="1">IFERROR(IF(AR32="","",COUNT(AR$6:AR32)&amp;"@"&amp;AQ$4),"")</f>
        <v>23@順9</v>
      </c>
      <c r="AR32" s="30">
        <f ca="1">IFERROR(IF(OR(COUNTIF($AD$3:AR$3,AP32),AR$3=""),"",AP32),"")</f>
        <v>26</v>
      </c>
      <c r="AS32" s="43" t="str">
        <f ca="1">IFERROR(IF(AT32="","",COUNT(AT$6:AT32)&amp;"@"&amp;AS$4),"")</f>
        <v>23@順10</v>
      </c>
      <c r="AT32" s="30">
        <f ca="1">IFERROR(IF(OR(COUNTIF($AD$3:AT$3,AR32),AT$3=""),"",AR32),"")</f>
        <v>26</v>
      </c>
      <c r="AU32" s="43" t="str">
        <f ca="1">IFERROR(IF(AV32="","",COUNT(AV$6:AV32)&amp;"@"&amp;AU$4),"")</f>
        <v>23@順11</v>
      </c>
      <c r="AV32" s="30">
        <f ca="1">IFERROR(IF(OR(COUNTIF($AD$3:AV$3,AT32),AV$3=""),"",AT32),"")</f>
        <v>26</v>
      </c>
      <c r="AW32" s="43" t="str">
        <f ca="1">IFERROR(IF(AX32="","",COUNT(AX$6:AX32)&amp;"@"&amp;AW$4),"")</f>
        <v>23@順12</v>
      </c>
      <c r="AX32" s="30">
        <f ca="1">IFERROR(IF(OR(COUNTIF($AD$3:AX$3,AV32),AX$3=""),"",AV32),"")</f>
        <v>26</v>
      </c>
      <c r="AY32" s="43" t="str">
        <f ca="1">IFERROR(IF(AZ32="","",COUNT(AZ$6:AZ32)&amp;"@"&amp;AY$4),"")</f>
        <v>23@順13</v>
      </c>
      <c r="AZ32" s="30">
        <f ca="1">IFERROR(IF(OR(COUNTIF($AD$3:AZ$3,AX32),AZ$3=""),"",AX32),"")</f>
        <v>26</v>
      </c>
      <c r="BA32" s="43" t="str">
        <f ca="1">IFERROR(IF(BB32="","",COUNT(BB$6:BB32)&amp;"@"&amp;BA$4),"")</f>
        <v>22@順14</v>
      </c>
      <c r="BB32" s="30">
        <f ca="1">IFERROR(IF(OR(COUNTIF($AD$3:BB$3,AZ32),BB$3=""),"",AZ32),"")</f>
        <v>26</v>
      </c>
      <c r="BC32" s="43" t="str">
        <f ca="1">IFERROR(IF(BD32="","",COUNT(BD$6:BD32)&amp;"@"&amp;BC$4),"")</f>
        <v>21@順15</v>
      </c>
      <c r="BD32" s="30">
        <f ca="1">IFERROR(IF(OR(COUNTIF($AD$3:BD$3,BB32),BD$3=""),"",BB32),"")</f>
        <v>26</v>
      </c>
      <c r="BE32" s="43" t="str">
        <f ca="1">IFERROR(IF(BF32="","",COUNT(BF$6:BF32)&amp;"@"&amp;BE$4),"")</f>
        <v/>
      </c>
      <c r="BF32" s="30" t="str">
        <f ca="1">IFERROR(IF(OR(COUNTIF($AD$3:BF$3,BD32),BF$3=""),"",BD32),"")</f>
        <v/>
      </c>
    </row>
    <row r="33" spans="8:58" ht="79.95" customHeight="1" x14ac:dyDescent="0.45">
      <c r="H33" s="19">
        <v>30</v>
      </c>
      <c r="I33" s="20" t="s">
        <v>72</v>
      </c>
      <c r="J33" s="19" t="s">
        <v>122</v>
      </c>
      <c r="K33" s="19" t="s">
        <v>317</v>
      </c>
      <c r="L33" s="19" t="s">
        <v>133</v>
      </c>
      <c r="N33" s="7"/>
      <c r="O33" s="7"/>
      <c r="Y33" s="44">
        <v>27</v>
      </c>
      <c r="Z33" s="42">
        <f t="shared" si="31"/>
        <v>27</v>
      </c>
      <c r="AA33" s="28" t="str">
        <f>IF(AB33="","",COUNT(AB$6:AB33)&amp;"@"&amp;AA$4)</f>
        <v>28@順1</v>
      </c>
      <c r="AB33" s="30">
        <f t="shared" si="26"/>
        <v>27</v>
      </c>
      <c r="AC33" s="43" t="str">
        <f ca="1">IFERROR(IF(AD33="","",COUNT(AD$6:AD33)&amp;"@"&amp;AC$4),"")</f>
        <v>28@順2</v>
      </c>
      <c r="AD33" s="30">
        <f ca="1">IFERROR(IF(OR(COUNTIF($AD$3:AD$3,AB33),AD$3=""),"",AB33),"")</f>
        <v>27</v>
      </c>
      <c r="AE33" s="43" t="str">
        <f ca="1">IFERROR(IF(AF33="","",COUNT(AF$6:AF33)&amp;"@"&amp;AE$4),"")</f>
        <v>27@順3</v>
      </c>
      <c r="AF33" s="30">
        <f ca="1">IFERROR(IF(OR(COUNTIF($AD$3:AF$3,AD33),AF$3=""),"",AD33),"")</f>
        <v>27</v>
      </c>
      <c r="AG33" s="43" t="str">
        <f ca="1">IFERROR(IF(AH33="","",COUNT(AH$6:AH33)&amp;"@"&amp;AG$4),"")</f>
        <v>26@順4</v>
      </c>
      <c r="AH33" s="30">
        <f ca="1">IFERROR(IF(OR(COUNTIF($AD$3:AH$3,AF33),AH$3=""),"",AF33),"")</f>
        <v>27</v>
      </c>
      <c r="AI33" s="43" t="str">
        <f ca="1">IFERROR(IF(AJ33="","",COUNT(AJ$6:AJ33)&amp;"@"&amp;AI$4),"")</f>
        <v>25@順5</v>
      </c>
      <c r="AJ33" s="30">
        <f ca="1">IFERROR(IF(OR(COUNTIF($AD$3:AJ$3,AH33),AJ$3=""),"",AH33),"")</f>
        <v>27</v>
      </c>
      <c r="AK33" s="43" t="str">
        <f ca="1">IFERROR(IF(AL33="","",COUNT(AL$6:AL33)&amp;"@"&amp;AK$4),"")</f>
        <v>25@順6</v>
      </c>
      <c r="AL33" s="30">
        <f ca="1">IFERROR(IF(OR(COUNTIF($AD$3:AL$3,AJ33),AL$3=""),"",AJ33),"")</f>
        <v>27</v>
      </c>
      <c r="AM33" s="43" t="str">
        <f ca="1">IFERROR(IF(AN33="","",COUNT(AN$6:AN33)&amp;"@"&amp;AM$4),"")</f>
        <v>25@順7</v>
      </c>
      <c r="AN33" s="30">
        <f ca="1">IFERROR(IF(OR(COUNTIF($AD$3:AN$3,AL33),AN$3=""),"",AL33),"")</f>
        <v>27</v>
      </c>
      <c r="AO33" s="43" t="str">
        <f ca="1">IFERROR(IF(AP33="","",COUNT(AP$6:AP33)&amp;"@"&amp;AO$4),"")</f>
        <v>25@順8</v>
      </c>
      <c r="AP33" s="30">
        <f ca="1">IFERROR(IF(OR(COUNTIF($AD$3:AP$3,AN33),AP$3=""),"",AN33),"")</f>
        <v>27</v>
      </c>
      <c r="AQ33" s="43" t="str">
        <f ca="1">IFERROR(IF(AR33="","",COUNT(AR$6:AR33)&amp;"@"&amp;AQ$4),"")</f>
        <v>24@順9</v>
      </c>
      <c r="AR33" s="30">
        <f ca="1">IFERROR(IF(OR(COUNTIF($AD$3:AR$3,AP33),AR$3=""),"",AP33),"")</f>
        <v>27</v>
      </c>
      <c r="AS33" s="43" t="str">
        <f ca="1">IFERROR(IF(AT33="","",COUNT(AT$6:AT33)&amp;"@"&amp;AS$4),"")</f>
        <v>24@順10</v>
      </c>
      <c r="AT33" s="30">
        <f ca="1">IFERROR(IF(OR(COUNTIF($AD$3:AT$3,AR33),AT$3=""),"",AR33),"")</f>
        <v>27</v>
      </c>
      <c r="AU33" s="43" t="str">
        <f ca="1">IFERROR(IF(AV33="","",COUNT(AV$6:AV33)&amp;"@"&amp;AU$4),"")</f>
        <v>24@順11</v>
      </c>
      <c r="AV33" s="30">
        <f ca="1">IFERROR(IF(OR(COUNTIF($AD$3:AV$3,AT33),AV$3=""),"",AT33),"")</f>
        <v>27</v>
      </c>
      <c r="AW33" s="43" t="str">
        <f ca="1">IFERROR(IF(AX33="","",COUNT(AX$6:AX33)&amp;"@"&amp;AW$4),"")</f>
        <v>24@順12</v>
      </c>
      <c r="AX33" s="30">
        <f ca="1">IFERROR(IF(OR(COUNTIF($AD$3:AX$3,AV33),AX$3=""),"",AV33),"")</f>
        <v>27</v>
      </c>
      <c r="AY33" s="43" t="str">
        <f ca="1">IFERROR(IF(AZ33="","",COUNT(AZ$6:AZ33)&amp;"@"&amp;AY$4),"")</f>
        <v>24@順13</v>
      </c>
      <c r="AZ33" s="30">
        <f ca="1">IFERROR(IF(OR(COUNTIF($AD$3:AZ$3,AX33),AZ$3=""),"",AX33),"")</f>
        <v>27</v>
      </c>
      <c r="BA33" s="43" t="str">
        <f ca="1">IFERROR(IF(BB33="","",COUNT(BB$6:BB33)&amp;"@"&amp;BA$4),"")</f>
        <v>23@順14</v>
      </c>
      <c r="BB33" s="30">
        <f ca="1">IFERROR(IF(OR(COUNTIF($AD$3:BB$3,AZ33),BB$3=""),"",AZ33),"")</f>
        <v>27</v>
      </c>
      <c r="BC33" s="43" t="str">
        <f ca="1">IFERROR(IF(BD33="","",COUNT(BD$6:BD33)&amp;"@"&amp;BC$4),"")</f>
        <v>22@順15</v>
      </c>
      <c r="BD33" s="30">
        <f ca="1">IFERROR(IF(OR(COUNTIF($AD$3:BD$3,BB33),BD$3=""),"",BB33),"")</f>
        <v>27</v>
      </c>
      <c r="BE33" s="43" t="str">
        <f ca="1">IFERROR(IF(BF33="","",COUNT(BF$6:BF33)&amp;"@"&amp;BE$4),"")</f>
        <v>21@順16</v>
      </c>
      <c r="BF33" s="30">
        <f ca="1">IFERROR(IF(OR(COUNTIF($AD$3:BF$3,BD33),BF$3=""),"",BD33),"")</f>
        <v>27</v>
      </c>
    </row>
    <row r="34" spans="8:58" ht="79.95" customHeight="1" x14ac:dyDescent="0.45">
      <c r="H34" s="19">
        <v>31</v>
      </c>
      <c r="I34" s="20" t="s">
        <v>73</v>
      </c>
      <c r="J34" s="19" t="s">
        <v>122</v>
      </c>
      <c r="K34" s="19" t="s">
        <v>134</v>
      </c>
      <c r="L34" s="19" t="s">
        <v>135</v>
      </c>
      <c r="N34" s="7"/>
      <c r="O34" s="7"/>
      <c r="Y34" s="44">
        <v>28</v>
      </c>
      <c r="Z34" s="42">
        <f t="shared" si="31"/>
        <v>28</v>
      </c>
      <c r="AA34" s="28" t="str">
        <f>IF(AB34="","",COUNT(AB$6:AB34)&amp;"@"&amp;AA$4)</f>
        <v>29@順1</v>
      </c>
      <c r="AB34" s="30">
        <f t="shared" si="26"/>
        <v>28</v>
      </c>
      <c r="AC34" s="43" t="str">
        <f ca="1">IFERROR(IF(AD34="","",COUNT(AD$6:AD34)&amp;"@"&amp;AC$4),"")</f>
        <v>29@順2</v>
      </c>
      <c r="AD34" s="30">
        <f ca="1">IFERROR(IF(OR(COUNTIF($AD$3:AD$3,AB34),AD$3=""),"",AB34),"")</f>
        <v>28</v>
      </c>
      <c r="AE34" s="43" t="str">
        <f ca="1">IFERROR(IF(AF34="","",COUNT(AF$6:AF34)&amp;"@"&amp;AE$4),"")</f>
        <v>28@順3</v>
      </c>
      <c r="AF34" s="30">
        <f ca="1">IFERROR(IF(OR(COUNTIF($AD$3:AF$3,AD34),AF$3=""),"",AD34),"")</f>
        <v>28</v>
      </c>
      <c r="AG34" s="43" t="str">
        <f ca="1">IFERROR(IF(AH34="","",COUNT(AH$6:AH34)&amp;"@"&amp;AG$4),"")</f>
        <v>27@順4</v>
      </c>
      <c r="AH34" s="30">
        <f ca="1">IFERROR(IF(OR(COUNTIF($AD$3:AH$3,AF34),AH$3=""),"",AF34),"")</f>
        <v>28</v>
      </c>
      <c r="AI34" s="43" t="str">
        <f ca="1">IFERROR(IF(AJ34="","",COUNT(AJ$6:AJ34)&amp;"@"&amp;AI$4),"")</f>
        <v>26@順5</v>
      </c>
      <c r="AJ34" s="30">
        <f ca="1">IFERROR(IF(OR(COUNTIF($AD$3:AJ$3,AH34),AJ$3=""),"",AH34),"")</f>
        <v>28</v>
      </c>
      <c r="AK34" s="43" t="str">
        <f ca="1">IFERROR(IF(AL34="","",COUNT(AL$6:AL34)&amp;"@"&amp;AK$4),"")</f>
        <v>26@順6</v>
      </c>
      <c r="AL34" s="30">
        <f ca="1">IFERROR(IF(OR(COUNTIF($AD$3:AL$3,AJ34),AL$3=""),"",AJ34),"")</f>
        <v>28</v>
      </c>
      <c r="AM34" s="43" t="str">
        <f ca="1">IFERROR(IF(AN34="","",COUNT(AN$6:AN34)&amp;"@"&amp;AM$4),"")</f>
        <v>26@順7</v>
      </c>
      <c r="AN34" s="30">
        <f ca="1">IFERROR(IF(OR(COUNTIF($AD$3:AN$3,AL34),AN$3=""),"",AL34),"")</f>
        <v>28</v>
      </c>
      <c r="AO34" s="43" t="str">
        <f ca="1">IFERROR(IF(AP34="","",COUNT(AP$6:AP34)&amp;"@"&amp;AO$4),"")</f>
        <v>26@順8</v>
      </c>
      <c r="AP34" s="30">
        <f ca="1">IFERROR(IF(OR(COUNTIF($AD$3:AP$3,AN34),AP$3=""),"",AN34),"")</f>
        <v>28</v>
      </c>
      <c r="AQ34" s="43" t="str">
        <f ca="1">IFERROR(IF(AR34="","",COUNT(AR$6:AR34)&amp;"@"&amp;AQ$4),"")</f>
        <v>25@順9</v>
      </c>
      <c r="AR34" s="30">
        <f ca="1">IFERROR(IF(OR(COUNTIF($AD$3:AR$3,AP34),AR$3=""),"",AP34),"")</f>
        <v>28</v>
      </c>
      <c r="AS34" s="43" t="str">
        <f ca="1">IFERROR(IF(AT34="","",COUNT(AT$6:AT34)&amp;"@"&amp;AS$4),"")</f>
        <v>25@順10</v>
      </c>
      <c r="AT34" s="30">
        <f ca="1">IFERROR(IF(OR(COUNTIF($AD$3:AT$3,AR34),AT$3=""),"",AR34),"")</f>
        <v>28</v>
      </c>
      <c r="AU34" s="43" t="str">
        <f ca="1">IFERROR(IF(AV34="","",COUNT(AV$6:AV34)&amp;"@"&amp;AU$4),"")</f>
        <v>25@順11</v>
      </c>
      <c r="AV34" s="30">
        <f ca="1">IFERROR(IF(OR(COUNTIF($AD$3:AV$3,AT34),AV$3=""),"",AT34),"")</f>
        <v>28</v>
      </c>
      <c r="AW34" s="43" t="str">
        <f ca="1">IFERROR(IF(AX34="","",COUNT(AX$6:AX34)&amp;"@"&amp;AW$4),"")</f>
        <v>25@順12</v>
      </c>
      <c r="AX34" s="30">
        <f ca="1">IFERROR(IF(OR(COUNTIF($AD$3:AX$3,AV34),AX$3=""),"",AV34),"")</f>
        <v>28</v>
      </c>
      <c r="AY34" s="43" t="str">
        <f ca="1">IFERROR(IF(AZ34="","",COUNT(AZ$6:AZ34)&amp;"@"&amp;AY$4),"")</f>
        <v>25@順13</v>
      </c>
      <c r="AZ34" s="30">
        <f ca="1">IFERROR(IF(OR(COUNTIF($AD$3:AZ$3,AX34),AZ$3=""),"",AX34),"")</f>
        <v>28</v>
      </c>
      <c r="BA34" s="43" t="str">
        <f ca="1">IFERROR(IF(BB34="","",COUNT(BB$6:BB34)&amp;"@"&amp;BA$4),"")</f>
        <v>24@順14</v>
      </c>
      <c r="BB34" s="30">
        <f ca="1">IFERROR(IF(OR(COUNTIF($AD$3:BB$3,AZ34),BB$3=""),"",AZ34),"")</f>
        <v>28</v>
      </c>
      <c r="BC34" s="43" t="str">
        <f ca="1">IFERROR(IF(BD34="","",COUNT(BD$6:BD34)&amp;"@"&amp;BC$4),"")</f>
        <v>23@順15</v>
      </c>
      <c r="BD34" s="30">
        <f ca="1">IFERROR(IF(OR(COUNTIF($AD$3:BD$3,BB34),BD$3=""),"",BB34),"")</f>
        <v>28</v>
      </c>
      <c r="BE34" s="43" t="str">
        <f ca="1">IFERROR(IF(BF34="","",COUNT(BF$6:BF34)&amp;"@"&amp;BE$4),"")</f>
        <v>22@順16</v>
      </c>
      <c r="BF34" s="30">
        <f ca="1">IFERROR(IF(OR(COUNTIF($AD$3:BF$3,BD34),BF$3=""),"",BD34),"")</f>
        <v>28</v>
      </c>
    </row>
    <row r="35" spans="8:58" ht="79.95" customHeight="1" x14ac:dyDescent="0.45">
      <c r="H35" s="19">
        <v>32</v>
      </c>
      <c r="I35" s="20" t="s">
        <v>74</v>
      </c>
      <c r="J35" s="19" t="s">
        <v>122</v>
      </c>
      <c r="K35" s="19" t="s">
        <v>276</v>
      </c>
      <c r="L35" s="19" t="s">
        <v>337</v>
      </c>
      <c r="N35" s="7"/>
      <c r="O35" s="7"/>
      <c r="Y35" s="44">
        <v>29</v>
      </c>
      <c r="Z35" s="42">
        <f t="shared" si="31"/>
        <v>29</v>
      </c>
      <c r="AA35" s="28" t="str">
        <f>IF(AB35="","",COUNT(AB$6:AB35)&amp;"@"&amp;AA$4)</f>
        <v>30@順1</v>
      </c>
      <c r="AB35" s="30">
        <f t="shared" si="26"/>
        <v>29</v>
      </c>
      <c r="AC35" s="43" t="str">
        <f ca="1">IFERROR(IF(AD35="","",COUNT(AD$6:AD35)&amp;"@"&amp;AC$4),"")</f>
        <v>30@順2</v>
      </c>
      <c r="AD35" s="30">
        <f ca="1">IFERROR(IF(OR(COUNTIF($AD$3:AD$3,AB35),AD$3=""),"",AB35),"")</f>
        <v>29</v>
      </c>
      <c r="AE35" s="43" t="str">
        <f ca="1">IFERROR(IF(AF35="","",COUNT(AF$6:AF35)&amp;"@"&amp;AE$4),"")</f>
        <v>29@順3</v>
      </c>
      <c r="AF35" s="30">
        <f ca="1">IFERROR(IF(OR(COUNTIF($AD$3:AF$3,AD35),AF$3=""),"",AD35),"")</f>
        <v>29</v>
      </c>
      <c r="AG35" s="43" t="str">
        <f ca="1">IFERROR(IF(AH35="","",COUNT(AH$6:AH35)&amp;"@"&amp;AG$4),"")</f>
        <v>28@順4</v>
      </c>
      <c r="AH35" s="30">
        <f ca="1">IFERROR(IF(OR(COUNTIF($AD$3:AH$3,AF35),AH$3=""),"",AF35),"")</f>
        <v>29</v>
      </c>
      <c r="AI35" s="43" t="str">
        <f ca="1">IFERROR(IF(AJ35="","",COUNT(AJ$6:AJ35)&amp;"@"&amp;AI$4),"")</f>
        <v>27@順5</v>
      </c>
      <c r="AJ35" s="30">
        <f ca="1">IFERROR(IF(OR(COUNTIF($AD$3:AJ$3,AH35),AJ$3=""),"",AH35),"")</f>
        <v>29</v>
      </c>
      <c r="AK35" s="43" t="str">
        <f ca="1">IFERROR(IF(AL35="","",COUNT(AL$6:AL35)&amp;"@"&amp;AK$4),"")</f>
        <v>27@順6</v>
      </c>
      <c r="AL35" s="30">
        <f ca="1">IFERROR(IF(OR(COUNTIF($AD$3:AL$3,AJ35),AL$3=""),"",AJ35),"")</f>
        <v>29</v>
      </c>
      <c r="AM35" s="43" t="str">
        <f ca="1">IFERROR(IF(AN35="","",COUNT(AN$6:AN35)&amp;"@"&amp;AM$4),"")</f>
        <v>27@順7</v>
      </c>
      <c r="AN35" s="30">
        <f ca="1">IFERROR(IF(OR(COUNTIF($AD$3:AN$3,AL35),AN$3=""),"",AL35),"")</f>
        <v>29</v>
      </c>
      <c r="AO35" s="43" t="str">
        <f ca="1">IFERROR(IF(AP35="","",COUNT(AP$6:AP35)&amp;"@"&amp;AO$4),"")</f>
        <v>27@順8</v>
      </c>
      <c r="AP35" s="30">
        <f ca="1">IFERROR(IF(OR(COUNTIF($AD$3:AP$3,AN35),AP$3=""),"",AN35),"")</f>
        <v>29</v>
      </c>
      <c r="AQ35" s="43" t="str">
        <f ca="1">IFERROR(IF(AR35="","",COUNT(AR$6:AR35)&amp;"@"&amp;AQ$4),"")</f>
        <v>26@順9</v>
      </c>
      <c r="AR35" s="30">
        <f ca="1">IFERROR(IF(OR(COUNTIF($AD$3:AR$3,AP35),AR$3=""),"",AP35),"")</f>
        <v>29</v>
      </c>
      <c r="AS35" s="43" t="str">
        <f ca="1">IFERROR(IF(AT35="","",COUNT(AT$6:AT35)&amp;"@"&amp;AS$4),"")</f>
        <v>26@順10</v>
      </c>
      <c r="AT35" s="30">
        <f ca="1">IFERROR(IF(OR(COUNTIF($AD$3:AT$3,AR35),AT$3=""),"",AR35),"")</f>
        <v>29</v>
      </c>
      <c r="AU35" s="43" t="str">
        <f ca="1">IFERROR(IF(AV35="","",COUNT(AV$6:AV35)&amp;"@"&amp;AU$4),"")</f>
        <v>26@順11</v>
      </c>
      <c r="AV35" s="30">
        <f ca="1">IFERROR(IF(OR(COUNTIF($AD$3:AV$3,AT35),AV$3=""),"",AT35),"")</f>
        <v>29</v>
      </c>
      <c r="AW35" s="43" t="str">
        <f ca="1">IFERROR(IF(AX35="","",COUNT(AX$6:AX35)&amp;"@"&amp;AW$4),"")</f>
        <v>26@順12</v>
      </c>
      <c r="AX35" s="30">
        <f ca="1">IFERROR(IF(OR(COUNTIF($AD$3:AX$3,AV35),AX$3=""),"",AV35),"")</f>
        <v>29</v>
      </c>
      <c r="AY35" s="43" t="str">
        <f ca="1">IFERROR(IF(AZ35="","",COUNT(AZ$6:AZ35)&amp;"@"&amp;AY$4),"")</f>
        <v>26@順13</v>
      </c>
      <c r="AZ35" s="30">
        <f ca="1">IFERROR(IF(OR(COUNTIF($AD$3:AZ$3,AX35),AZ$3=""),"",AX35),"")</f>
        <v>29</v>
      </c>
      <c r="BA35" s="43" t="str">
        <f ca="1">IFERROR(IF(BB35="","",COUNT(BB$6:BB35)&amp;"@"&amp;BA$4),"")</f>
        <v>25@順14</v>
      </c>
      <c r="BB35" s="30">
        <f ca="1">IFERROR(IF(OR(COUNTIF($AD$3:BB$3,AZ35),BB$3=""),"",AZ35),"")</f>
        <v>29</v>
      </c>
      <c r="BC35" s="43" t="str">
        <f ca="1">IFERROR(IF(BD35="","",COUNT(BD$6:BD35)&amp;"@"&amp;BC$4),"")</f>
        <v>24@順15</v>
      </c>
      <c r="BD35" s="30">
        <f ca="1">IFERROR(IF(OR(COUNTIF($AD$3:BD$3,BB35),BD$3=""),"",BB35),"")</f>
        <v>29</v>
      </c>
      <c r="BE35" s="43" t="str">
        <f ca="1">IFERROR(IF(BF35="","",COUNT(BF$6:BF35)&amp;"@"&amp;BE$4),"")</f>
        <v>23@順16</v>
      </c>
      <c r="BF35" s="30">
        <f ca="1">IFERROR(IF(OR(COUNTIF($AD$3:BF$3,BD35),BF$3=""),"",BD35),"")</f>
        <v>29</v>
      </c>
    </row>
    <row r="36" spans="8:58" ht="79.95" customHeight="1" x14ac:dyDescent="0.45">
      <c r="H36" s="19">
        <v>33</v>
      </c>
      <c r="I36" s="20" t="s">
        <v>75</v>
      </c>
      <c r="J36" s="19" t="s">
        <v>122</v>
      </c>
      <c r="K36" s="19" t="s">
        <v>318</v>
      </c>
      <c r="L36" s="19" t="s">
        <v>136</v>
      </c>
      <c r="N36" s="7"/>
      <c r="O36" s="7"/>
      <c r="Y36" s="44">
        <v>30</v>
      </c>
      <c r="Z36" s="42">
        <f t="shared" si="31"/>
        <v>30</v>
      </c>
      <c r="AA36" s="28" t="str">
        <f>IF(AB36="","",COUNT(AB$6:AB36)&amp;"@"&amp;AA$4)</f>
        <v>31@順1</v>
      </c>
      <c r="AB36" s="30">
        <f t="shared" si="26"/>
        <v>30</v>
      </c>
      <c r="AC36" s="43" t="str">
        <f ca="1">IFERROR(IF(AD36="","",COUNT(AD$6:AD36)&amp;"@"&amp;AC$4),"")</f>
        <v>31@順2</v>
      </c>
      <c r="AD36" s="30">
        <f ca="1">IFERROR(IF(OR(COUNTIF($AD$3:AD$3,AB36),AD$3=""),"",AB36),"")</f>
        <v>30</v>
      </c>
      <c r="AE36" s="43" t="str">
        <f ca="1">IFERROR(IF(AF36="","",COUNT(AF$6:AF36)&amp;"@"&amp;AE$4),"")</f>
        <v>30@順3</v>
      </c>
      <c r="AF36" s="30">
        <f ca="1">IFERROR(IF(OR(COUNTIF($AD$3:AF$3,AD36),AF$3=""),"",AD36),"")</f>
        <v>30</v>
      </c>
      <c r="AG36" s="43" t="str">
        <f ca="1">IFERROR(IF(AH36="","",COUNT(AH$6:AH36)&amp;"@"&amp;AG$4),"")</f>
        <v>29@順4</v>
      </c>
      <c r="AH36" s="30">
        <f ca="1">IFERROR(IF(OR(COUNTIF($AD$3:AH$3,AF36),AH$3=""),"",AF36),"")</f>
        <v>30</v>
      </c>
      <c r="AI36" s="43" t="str">
        <f ca="1">IFERROR(IF(AJ36="","",COUNT(AJ$6:AJ36)&amp;"@"&amp;AI$4),"")</f>
        <v>28@順5</v>
      </c>
      <c r="AJ36" s="30">
        <f ca="1">IFERROR(IF(OR(COUNTIF($AD$3:AJ$3,AH36),AJ$3=""),"",AH36),"")</f>
        <v>30</v>
      </c>
      <c r="AK36" s="43" t="str">
        <f ca="1">IFERROR(IF(AL36="","",COUNT(AL$6:AL36)&amp;"@"&amp;AK$4),"")</f>
        <v>28@順6</v>
      </c>
      <c r="AL36" s="30">
        <f ca="1">IFERROR(IF(OR(COUNTIF($AD$3:AL$3,AJ36),AL$3=""),"",AJ36),"")</f>
        <v>30</v>
      </c>
      <c r="AM36" s="43" t="str">
        <f ca="1">IFERROR(IF(AN36="","",COUNT(AN$6:AN36)&amp;"@"&amp;AM$4),"")</f>
        <v>28@順7</v>
      </c>
      <c r="AN36" s="30">
        <f ca="1">IFERROR(IF(OR(COUNTIF($AD$3:AN$3,AL36),AN$3=""),"",AL36),"")</f>
        <v>30</v>
      </c>
      <c r="AO36" s="43" t="str">
        <f ca="1">IFERROR(IF(AP36="","",COUNT(AP$6:AP36)&amp;"@"&amp;AO$4),"")</f>
        <v>28@順8</v>
      </c>
      <c r="AP36" s="30">
        <f ca="1">IFERROR(IF(OR(COUNTIF($AD$3:AP$3,AN36),AP$3=""),"",AN36),"")</f>
        <v>30</v>
      </c>
      <c r="AQ36" s="43" t="str">
        <f ca="1">IFERROR(IF(AR36="","",COUNT(AR$6:AR36)&amp;"@"&amp;AQ$4),"")</f>
        <v>27@順9</v>
      </c>
      <c r="AR36" s="30">
        <f ca="1">IFERROR(IF(OR(COUNTIF($AD$3:AR$3,AP36),AR$3=""),"",AP36),"")</f>
        <v>30</v>
      </c>
      <c r="AS36" s="43" t="str">
        <f ca="1">IFERROR(IF(AT36="","",COUNT(AT$6:AT36)&amp;"@"&amp;AS$4),"")</f>
        <v>27@順10</v>
      </c>
      <c r="AT36" s="30">
        <f ca="1">IFERROR(IF(OR(COUNTIF($AD$3:AT$3,AR36),AT$3=""),"",AR36),"")</f>
        <v>30</v>
      </c>
      <c r="AU36" s="43" t="str">
        <f ca="1">IFERROR(IF(AV36="","",COUNT(AV$6:AV36)&amp;"@"&amp;AU$4),"")</f>
        <v>27@順11</v>
      </c>
      <c r="AV36" s="30">
        <f ca="1">IFERROR(IF(OR(COUNTIF($AD$3:AV$3,AT36),AV$3=""),"",AT36),"")</f>
        <v>30</v>
      </c>
      <c r="AW36" s="43" t="str">
        <f ca="1">IFERROR(IF(AX36="","",COUNT(AX$6:AX36)&amp;"@"&amp;AW$4),"")</f>
        <v>27@順12</v>
      </c>
      <c r="AX36" s="30">
        <f ca="1">IFERROR(IF(OR(COUNTIF($AD$3:AX$3,AV36),AX$3=""),"",AV36),"")</f>
        <v>30</v>
      </c>
      <c r="AY36" s="43" t="str">
        <f ca="1">IFERROR(IF(AZ36="","",COUNT(AZ$6:AZ36)&amp;"@"&amp;AY$4),"")</f>
        <v>27@順13</v>
      </c>
      <c r="AZ36" s="30">
        <f ca="1">IFERROR(IF(OR(COUNTIF($AD$3:AZ$3,AX36),AZ$3=""),"",AX36),"")</f>
        <v>30</v>
      </c>
      <c r="BA36" s="43" t="str">
        <f ca="1">IFERROR(IF(BB36="","",COUNT(BB$6:BB36)&amp;"@"&amp;BA$4),"")</f>
        <v>26@順14</v>
      </c>
      <c r="BB36" s="30">
        <f ca="1">IFERROR(IF(OR(COUNTIF($AD$3:BB$3,AZ36),BB$3=""),"",AZ36),"")</f>
        <v>30</v>
      </c>
      <c r="BC36" s="43" t="str">
        <f ca="1">IFERROR(IF(BD36="","",COUNT(BD$6:BD36)&amp;"@"&amp;BC$4),"")</f>
        <v>25@順15</v>
      </c>
      <c r="BD36" s="30">
        <f ca="1">IFERROR(IF(OR(COUNTIF($AD$3:BD$3,BB36),BD$3=""),"",BB36),"")</f>
        <v>30</v>
      </c>
      <c r="BE36" s="43" t="str">
        <f ca="1">IFERROR(IF(BF36="","",COUNT(BF$6:BF36)&amp;"@"&amp;BE$4),"")</f>
        <v>24@順16</v>
      </c>
      <c r="BF36" s="30">
        <f ca="1">IFERROR(IF(OR(COUNTIF($AD$3:BF$3,BD36),BF$3=""),"",BD36),"")</f>
        <v>30</v>
      </c>
    </row>
    <row r="37" spans="8:58" ht="79.95" customHeight="1" x14ac:dyDescent="0.45">
      <c r="H37" s="19">
        <v>34</v>
      </c>
      <c r="I37" s="20" t="s">
        <v>76</v>
      </c>
      <c r="J37" s="19" t="s">
        <v>122</v>
      </c>
      <c r="K37" s="19" t="s">
        <v>336</v>
      </c>
      <c r="L37" s="19" t="s">
        <v>321</v>
      </c>
      <c r="N37" s="7"/>
      <c r="O37" s="7"/>
      <c r="Y37" s="44">
        <v>31</v>
      </c>
      <c r="Z37" s="42">
        <f t="shared" si="31"/>
        <v>31</v>
      </c>
      <c r="AA37" s="28" t="str">
        <f>IF(AB37="","",COUNT(AB$6:AB37)&amp;"@"&amp;AA$4)</f>
        <v>32@順1</v>
      </c>
      <c r="AB37" s="30">
        <f t="shared" si="26"/>
        <v>31</v>
      </c>
      <c r="AC37" s="43" t="str">
        <f ca="1">IFERROR(IF(AD37="","",COUNT(AD$6:AD37)&amp;"@"&amp;AC$4),"")</f>
        <v>32@順2</v>
      </c>
      <c r="AD37" s="30">
        <f ca="1">IFERROR(IF(OR(COUNTIF($AD$3:AD$3,AB37),AD$3=""),"",AB37),"")</f>
        <v>31</v>
      </c>
      <c r="AE37" s="43" t="str">
        <f ca="1">IFERROR(IF(AF37="","",COUNT(AF$6:AF37)&amp;"@"&amp;AE$4),"")</f>
        <v>31@順3</v>
      </c>
      <c r="AF37" s="30">
        <f ca="1">IFERROR(IF(OR(COUNTIF($AD$3:AF$3,AD37),AF$3=""),"",AD37),"")</f>
        <v>31</v>
      </c>
      <c r="AG37" s="43" t="str">
        <f ca="1">IFERROR(IF(AH37="","",COUNT(AH$6:AH37)&amp;"@"&amp;AG$4),"")</f>
        <v>30@順4</v>
      </c>
      <c r="AH37" s="30">
        <f ca="1">IFERROR(IF(OR(COUNTIF($AD$3:AH$3,AF37),AH$3=""),"",AF37),"")</f>
        <v>31</v>
      </c>
      <c r="AI37" s="43" t="str">
        <f ca="1">IFERROR(IF(AJ37="","",COUNT(AJ$6:AJ37)&amp;"@"&amp;AI$4),"")</f>
        <v>29@順5</v>
      </c>
      <c r="AJ37" s="30">
        <f ca="1">IFERROR(IF(OR(COUNTIF($AD$3:AJ$3,AH37),AJ$3=""),"",AH37),"")</f>
        <v>31</v>
      </c>
      <c r="AK37" s="43" t="str">
        <f ca="1">IFERROR(IF(AL37="","",COUNT(AL$6:AL37)&amp;"@"&amp;AK$4),"")</f>
        <v>29@順6</v>
      </c>
      <c r="AL37" s="30">
        <f ca="1">IFERROR(IF(OR(COUNTIF($AD$3:AL$3,AJ37),AL$3=""),"",AJ37),"")</f>
        <v>31</v>
      </c>
      <c r="AM37" s="43" t="str">
        <f ca="1">IFERROR(IF(AN37="","",COUNT(AN$6:AN37)&amp;"@"&amp;AM$4),"")</f>
        <v>29@順7</v>
      </c>
      <c r="AN37" s="30">
        <f ca="1">IFERROR(IF(OR(COUNTIF($AD$3:AN$3,AL37),AN$3=""),"",AL37),"")</f>
        <v>31</v>
      </c>
      <c r="AO37" s="43" t="str">
        <f ca="1">IFERROR(IF(AP37="","",COUNT(AP$6:AP37)&amp;"@"&amp;AO$4),"")</f>
        <v>29@順8</v>
      </c>
      <c r="AP37" s="30">
        <f ca="1">IFERROR(IF(OR(COUNTIF($AD$3:AP$3,AN37),AP$3=""),"",AN37),"")</f>
        <v>31</v>
      </c>
      <c r="AQ37" s="43" t="str">
        <f ca="1">IFERROR(IF(AR37="","",COUNT(AR$6:AR37)&amp;"@"&amp;AQ$4),"")</f>
        <v>28@順9</v>
      </c>
      <c r="AR37" s="30">
        <f ca="1">IFERROR(IF(OR(COUNTIF($AD$3:AR$3,AP37),AR$3=""),"",AP37),"")</f>
        <v>31</v>
      </c>
      <c r="AS37" s="43" t="str">
        <f ca="1">IFERROR(IF(AT37="","",COUNT(AT$6:AT37)&amp;"@"&amp;AS$4),"")</f>
        <v>28@順10</v>
      </c>
      <c r="AT37" s="30">
        <f ca="1">IFERROR(IF(OR(COUNTIF($AD$3:AT$3,AR37),AT$3=""),"",AR37),"")</f>
        <v>31</v>
      </c>
      <c r="AU37" s="43" t="str">
        <f ca="1">IFERROR(IF(AV37="","",COUNT(AV$6:AV37)&amp;"@"&amp;AU$4),"")</f>
        <v>28@順11</v>
      </c>
      <c r="AV37" s="30">
        <f ca="1">IFERROR(IF(OR(COUNTIF($AD$3:AV$3,AT37),AV$3=""),"",AT37),"")</f>
        <v>31</v>
      </c>
      <c r="AW37" s="43" t="str">
        <f ca="1">IFERROR(IF(AX37="","",COUNT(AX$6:AX37)&amp;"@"&amp;AW$4),"")</f>
        <v>28@順12</v>
      </c>
      <c r="AX37" s="30">
        <f ca="1">IFERROR(IF(OR(COUNTIF($AD$3:AX$3,AV37),AX$3=""),"",AV37),"")</f>
        <v>31</v>
      </c>
      <c r="AY37" s="43" t="str">
        <f ca="1">IFERROR(IF(AZ37="","",COUNT(AZ$6:AZ37)&amp;"@"&amp;AY$4),"")</f>
        <v>28@順13</v>
      </c>
      <c r="AZ37" s="30">
        <f ca="1">IFERROR(IF(OR(COUNTIF($AD$3:AZ$3,AX37),AZ$3=""),"",AX37),"")</f>
        <v>31</v>
      </c>
      <c r="BA37" s="43" t="str">
        <f ca="1">IFERROR(IF(BB37="","",COUNT(BB$6:BB37)&amp;"@"&amp;BA$4),"")</f>
        <v>27@順14</v>
      </c>
      <c r="BB37" s="30">
        <f ca="1">IFERROR(IF(OR(COUNTIF($AD$3:BB$3,AZ37),BB$3=""),"",AZ37),"")</f>
        <v>31</v>
      </c>
      <c r="BC37" s="43" t="str">
        <f ca="1">IFERROR(IF(BD37="","",COUNT(BD$6:BD37)&amp;"@"&amp;BC$4),"")</f>
        <v>26@順15</v>
      </c>
      <c r="BD37" s="30">
        <f ca="1">IFERROR(IF(OR(COUNTIF($AD$3:BD$3,BB37),BD$3=""),"",BB37),"")</f>
        <v>31</v>
      </c>
      <c r="BE37" s="43" t="str">
        <f ca="1">IFERROR(IF(BF37="","",COUNT(BF$6:BF37)&amp;"@"&amp;BE$4),"")</f>
        <v>25@順16</v>
      </c>
      <c r="BF37" s="30">
        <f ca="1">IFERROR(IF(OR(COUNTIF($AD$3:BF$3,BD37),BF$3=""),"",BD37),"")</f>
        <v>31</v>
      </c>
    </row>
    <row r="38" spans="8:58" ht="79.95" customHeight="1" x14ac:dyDescent="0.45">
      <c r="H38" s="19">
        <v>35</v>
      </c>
      <c r="I38" s="20" t="s">
        <v>77</v>
      </c>
      <c r="J38" s="19" t="s">
        <v>122</v>
      </c>
      <c r="K38" s="19" t="s">
        <v>322</v>
      </c>
      <c r="L38" s="19" t="s">
        <v>137</v>
      </c>
      <c r="N38" s="7"/>
      <c r="O38" s="7"/>
      <c r="Y38" s="44">
        <v>32</v>
      </c>
      <c r="Z38" s="42">
        <f t="shared" si="31"/>
        <v>32</v>
      </c>
      <c r="AA38" s="28" t="str">
        <f>IF(AB38="","",COUNT(AB$6:AB38)&amp;"@"&amp;AA$4)</f>
        <v>33@順1</v>
      </c>
      <c r="AB38" s="30">
        <f t="shared" si="26"/>
        <v>32</v>
      </c>
      <c r="AC38" s="43" t="str">
        <f ca="1">IFERROR(IF(AD38="","",COUNT(AD$6:AD38)&amp;"@"&amp;AC$4),"")</f>
        <v>33@順2</v>
      </c>
      <c r="AD38" s="30">
        <f ca="1">IFERROR(IF(OR(COUNTIF($AD$3:AD$3,AB38),AD$3=""),"",AB38),"")</f>
        <v>32</v>
      </c>
      <c r="AE38" s="43" t="str">
        <f ca="1">IFERROR(IF(AF38="","",COUNT(AF$6:AF38)&amp;"@"&amp;AE$4),"")</f>
        <v>32@順3</v>
      </c>
      <c r="AF38" s="30">
        <f ca="1">IFERROR(IF(OR(COUNTIF($AD$3:AF$3,AD38),AF$3=""),"",AD38),"")</f>
        <v>32</v>
      </c>
      <c r="AG38" s="43" t="str">
        <f ca="1">IFERROR(IF(AH38="","",COUNT(AH$6:AH38)&amp;"@"&amp;AG$4),"")</f>
        <v>31@順4</v>
      </c>
      <c r="AH38" s="30">
        <f ca="1">IFERROR(IF(OR(COUNTIF($AD$3:AH$3,AF38),AH$3=""),"",AF38),"")</f>
        <v>32</v>
      </c>
      <c r="AI38" s="43" t="str">
        <f ca="1">IFERROR(IF(AJ38="","",COUNT(AJ$6:AJ38)&amp;"@"&amp;AI$4),"")</f>
        <v>30@順5</v>
      </c>
      <c r="AJ38" s="30">
        <f ca="1">IFERROR(IF(OR(COUNTIF($AD$3:AJ$3,AH38),AJ$3=""),"",AH38),"")</f>
        <v>32</v>
      </c>
      <c r="AK38" s="43" t="str">
        <f ca="1">IFERROR(IF(AL38="","",COUNT(AL$6:AL38)&amp;"@"&amp;AK$4),"")</f>
        <v>30@順6</v>
      </c>
      <c r="AL38" s="30">
        <f ca="1">IFERROR(IF(OR(COUNTIF($AD$3:AL$3,AJ38),AL$3=""),"",AJ38),"")</f>
        <v>32</v>
      </c>
      <c r="AM38" s="43" t="str">
        <f ca="1">IFERROR(IF(AN38="","",COUNT(AN$6:AN38)&amp;"@"&amp;AM$4),"")</f>
        <v>30@順7</v>
      </c>
      <c r="AN38" s="30">
        <f ca="1">IFERROR(IF(OR(COUNTIF($AD$3:AN$3,AL38),AN$3=""),"",AL38),"")</f>
        <v>32</v>
      </c>
      <c r="AO38" s="43" t="str">
        <f ca="1">IFERROR(IF(AP38="","",COUNT(AP$6:AP38)&amp;"@"&amp;AO$4),"")</f>
        <v>30@順8</v>
      </c>
      <c r="AP38" s="30">
        <f ca="1">IFERROR(IF(OR(COUNTIF($AD$3:AP$3,AN38),AP$3=""),"",AN38),"")</f>
        <v>32</v>
      </c>
      <c r="AQ38" s="43" t="str">
        <f ca="1">IFERROR(IF(AR38="","",COUNT(AR$6:AR38)&amp;"@"&amp;AQ$4),"")</f>
        <v>29@順9</v>
      </c>
      <c r="AR38" s="30">
        <f ca="1">IFERROR(IF(OR(COUNTIF($AD$3:AR$3,AP38),AR$3=""),"",AP38),"")</f>
        <v>32</v>
      </c>
      <c r="AS38" s="43" t="str">
        <f ca="1">IFERROR(IF(AT38="","",COUNT(AT$6:AT38)&amp;"@"&amp;AS$4),"")</f>
        <v>29@順10</v>
      </c>
      <c r="AT38" s="30">
        <f ca="1">IFERROR(IF(OR(COUNTIF($AD$3:AT$3,AR38),AT$3=""),"",AR38),"")</f>
        <v>32</v>
      </c>
      <c r="AU38" s="43" t="str">
        <f ca="1">IFERROR(IF(AV38="","",COUNT(AV$6:AV38)&amp;"@"&amp;AU$4),"")</f>
        <v>29@順11</v>
      </c>
      <c r="AV38" s="30">
        <f ca="1">IFERROR(IF(OR(COUNTIF($AD$3:AV$3,AT38),AV$3=""),"",AT38),"")</f>
        <v>32</v>
      </c>
      <c r="AW38" s="43" t="str">
        <f ca="1">IFERROR(IF(AX38="","",COUNT(AX$6:AX38)&amp;"@"&amp;AW$4),"")</f>
        <v>29@順12</v>
      </c>
      <c r="AX38" s="30">
        <f ca="1">IFERROR(IF(OR(COUNTIF($AD$3:AX$3,AV38),AX$3=""),"",AV38),"")</f>
        <v>32</v>
      </c>
      <c r="AY38" s="43" t="str">
        <f ca="1">IFERROR(IF(AZ38="","",COUNT(AZ$6:AZ38)&amp;"@"&amp;AY$4),"")</f>
        <v>29@順13</v>
      </c>
      <c r="AZ38" s="30">
        <f ca="1">IFERROR(IF(OR(COUNTIF($AD$3:AZ$3,AX38),AZ$3=""),"",AX38),"")</f>
        <v>32</v>
      </c>
      <c r="BA38" s="43" t="str">
        <f ca="1">IFERROR(IF(BB38="","",COUNT(BB$6:BB38)&amp;"@"&amp;BA$4),"")</f>
        <v>28@順14</v>
      </c>
      <c r="BB38" s="30">
        <f ca="1">IFERROR(IF(OR(COUNTIF($AD$3:BB$3,AZ38),BB$3=""),"",AZ38),"")</f>
        <v>32</v>
      </c>
      <c r="BC38" s="43" t="str">
        <f ca="1">IFERROR(IF(BD38="","",COUNT(BD$6:BD38)&amp;"@"&amp;BC$4),"")</f>
        <v>27@順15</v>
      </c>
      <c r="BD38" s="30">
        <f ca="1">IFERROR(IF(OR(COUNTIF($AD$3:BD$3,BB38),BD$3=""),"",BB38),"")</f>
        <v>32</v>
      </c>
      <c r="BE38" s="43" t="str">
        <f ca="1">IFERROR(IF(BF38="","",COUNT(BF$6:BF38)&amp;"@"&amp;BE$4),"")</f>
        <v>26@順16</v>
      </c>
      <c r="BF38" s="30">
        <f ca="1">IFERROR(IF(OR(COUNTIF($AD$3:BF$3,BD38),BF$3=""),"",BD38),"")</f>
        <v>32</v>
      </c>
    </row>
    <row r="39" spans="8:58" ht="79.95" customHeight="1" x14ac:dyDescent="0.45">
      <c r="H39" s="19">
        <v>36</v>
      </c>
      <c r="I39" s="20" t="s">
        <v>78</v>
      </c>
      <c r="J39" s="19" t="s">
        <v>122</v>
      </c>
      <c r="K39" s="19" t="s">
        <v>163</v>
      </c>
      <c r="L39" s="19" t="s">
        <v>138</v>
      </c>
      <c r="N39" s="7"/>
      <c r="O39" s="7"/>
      <c r="Y39" s="44">
        <v>33</v>
      </c>
      <c r="Z39" s="42">
        <f t="shared" si="31"/>
        <v>33</v>
      </c>
      <c r="AA39" s="28" t="str">
        <f>IF(AB39="","",COUNT(AB$6:AB39)&amp;"@"&amp;AA$4)</f>
        <v>34@順1</v>
      </c>
      <c r="AB39" s="30">
        <f t="shared" si="26"/>
        <v>33</v>
      </c>
      <c r="AC39" s="43" t="str">
        <f ca="1">IFERROR(IF(AD39="","",COUNT(AD$6:AD39)&amp;"@"&amp;AC$4),"")</f>
        <v>34@順2</v>
      </c>
      <c r="AD39" s="30">
        <f ca="1">IFERROR(IF(OR(COUNTIF($AD$3:AD$3,AB39),AD$3=""),"",AB39),"")</f>
        <v>33</v>
      </c>
      <c r="AE39" s="43" t="str">
        <f ca="1">IFERROR(IF(AF39="","",COUNT(AF$6:AF39)&amp;"@"&amp;AE$4),"")</f>
        <v>33@順3</v>
      </c>
      <c r="AF39" s="30">
        <f ca="1">IFERROR(IF(OR(COUNTIF($AD$3:AF$3,AD39),AF$3=""),"",AD39),"")</f>
        <v>33</v>
      </c>
      <c r="AG39" s="43" t="str">
        <f ca="1">IFERROR(IF(AH39="","",COUNT(AH$6:AH39)&amp;"@"&amp;AG$4),"")</f>
        <v>32@順4</v>
      </c>
      <c r="AH39" s="30">
        <f ca="1">IFERROR(IF(OR(COUNTIF($AD$3:AH$3,AF39),AH$3=""),"",AF39),"")</f>
        <v>33</v>
      </c>
      <c r="AI39" s="43" t="str">
        <f ca="1">IFERROR(IF(AJ39="","",COUNT(AJ$6:AJ39)&amp;"@"&amp;AI$4),"")</f>
        <v>31@順5</v>
      </c>
      <c r="AJ39" s="30">
        <f ca="1">IFERROR(IF(OR(COUNTIF($AD$3:AJ$3,AH39),AJ$3=""),"",AH39),"")</f>
        <v>33</v>
      </c>
      <c r="AK39" s="43" t="str">
        <f ca="1">IFERROR(IF(AL39="","",COUNT(AL$6:AL39)&amp;"@"&amp;AK$4),"")</f>
        <v>31@順6</v>
      </c>
      <c r="AL39" s="30">
        <f ca="1">IFERROR(IF(OR(COUNTIF($AD$3:AL$3,AJ39),AL$3=""),"",AJ39),"")</f>
        <v>33</v>
      </c>
      <c r="AM39" s="43" t="str">
        <f ca="1">IFERROR(IF(AN39="","",COUNT(AN$6:AN39)&amp;"@"&amp;AM$4),"")</f>
        <v>31@順7</v>
      </c>
      <c r="AN39" s="30">
        <f ca="1">IFERROR(IF(OR(COUNTIF($AD$3:AN$3,AL39),AN$3=""),"",AL39),"")</f>
        <v>33</v>
      </c>
      <c r="AO39" s="43" t="str">
        <f ca="1">IFERROR(IF(AP39="","",COUNT(AP$6:AP39)&amp;"@"&amp;AO$4),"")</f>
        <v>31@順8</v>
      </c>
      <c r="AP39" s="30">
        <f ca="1">IFERROR(IF(OR(COUNTIF($AD$3:AP$3,AN39),AP$3=""),"",AN39),"")</f>
        <v>33</v>
      </c>
      <c r="AQ39" s="43" t="str">
        <f ca="1">IFERROR(IF(AR39="","",COUNT(AR$6:AR39)&amp;"@"&amp;AQ$4),"")</f>
        <v>30@順9</v>
      </c>
      <c r="AR39" s="30">
        <f ca="1">IFERROR(IF(OR(COUNTIF($AD$3:AR$3,AP39),AR$3=""),"",AP39),"")</f>
        <v>33</v>
      </c>
      <c r="AS39" s="43" t="str">
        <f ca="1">IFERROR(IF(AT39="","",COUNT(AT$6:AT39)&amp;"@"&amp;AS$4),"")</f>
        <v>30@順10</v>
      </c>
      <c r="AT39" s="30">
        <f ca="1">IFERROR(IF(OR(COUNTIF($AD$3:AT$3,AR39),AT$3=""),"",AR39),"")</f>
        <v>33</v>
      </c>
      <c r="AU39" s="43" t="str">
        <f ca="1">IFERROR(IF(AV39="","",COUNT(AV$6:AV39)&amp;"@"&amp;AU$4),"")</f>
        <v>30@順11</v>
      </c>
      <c r="AV39" s="30">
        <f ca="1">IFERROR(IF(OR(COUNTIF($AD$3:AV$3,AT39),AV$3=""),"",AT39),"")</f>
        <v>33</v>
      </c>
      <c r="AW39" s="43" t="str">
        <f ca="1">IFERROR(IF(AX39="","",COUNT(AX$6:AX39)&amp;"@"&amp;AW$4),"")</f>
        <v>30@順12</v>
      </c>
      <c r="AX39" s="30">
        <f ca="1">IFERROR(IF(OR(COUNTIF($AD$3:AX$3,AV39),AX$3=""),"",AV39),"")</f>
        <v>33</v>
      </c>
      <c r="AY39" s="43" t="str">
        <f ca="1">IFERROR(IF(AZ39="","",COUNT(AZ$6:AZ39)&amp;"@"&amp;AY$4),"")</f>
        <v>30@順13</v>
      </c>
      <c r="AZ39" s="30">
        <f ca="1">IFERROR(IF(OR(COUNTIF($AD$3:AZ$3,AX39),AZ$3=""),"",AX39),"")</f>
        <v>33</v>
      </c>
      <c r="BA39" s="43" t="str">
        <f ca="1">IFERROR(IF(BB39="","",COUNT(BB$6:BB39)&amp;"@"&amp;BA$4),"")</f>
        <v>29@順14</v>
      </c>
      <c r="BB39" s="30">
        <f ca="1">IFERROR(IF(OR(COUNTIF($AD$3:BB$3,AZ39),BB$3=""),"",AZ39),"")</f>
        <v>33</v>
      </c>
      <c r="BC39" s="43" t="str">
        <f ca="1">IFERROR(IF(BD39="","",COUNT(BD$6:BD39)&amp;"@"&amp;BC$4),"")</f>
        <v>28@順15</v>
      </c>
      <c r="BD39" s="30">
        <f ca="1">IFERROR(IF(OR(COUNTIF($AD$3:BD$3,BB39),BD$3=""),"",BB39),"")</f>
        <v>33</v>
      </c>
      <c r="BE39" s="43" t="str">
        <f ca="1">IFERROR(IF(BF39="","",COUNT(BF$6:BF39)&amp;"@"&amp;BE$4),"")</f>
        <v>27@順16</v>
      </c>
      <c r="BF39" s="30">
        <f ca="1">IFERROR(IF(OR(COUNTIF($AD$3:BF$3,BD39),BF$3=""),"",BD39),"")</f>
        <v>33</v>
      </c>
    </row>
    <row r="40" spans="8:58" ht="79.95" customHeight="1" x14ac:dyDescent="0.45">
      <c r="H40" s="19">
        <v>37</v>
      </c>
      <c r="I40" s="20" t="s">
        <v>79</v>
      </c>
      <c r="J40" s="19" t="s">
        <v>122</v>
      </c>
      <c r="K40" s="19" t="s">
        <v>139</v>
      </c>
      <c r="L40" s="19" t="s">
        <v>140</v>
      </c>
      <c r="N40" s="7"/>
      <c r="O40" s="7"/>
      <c r="Y40" s="44">
        <v>34</v>
      </c>
      <c r="Z40" s="42">
        <f t="shared" si="31"/>
        <v>34</v>
      </c>
      <c r="AA40" s="28" t="str">
        <f>IF(AB40="","",COUNT(AB$6:AB40)&amp;"@"&amp;AA$4)</f>
        <v>35@順1</v>
      </c>
      <c r="AB40" s="30">
        <f t="shared" si="26"/>
        <v>34</v>
      </c>
      <c r="AC40" s="43" t="str">
        <f ca="1">IFERROR(IF(AD40="","",COUNT(AD$6:AD40)&amp;"@"&amp;AC$4),"")</f>
        <v>35@順2</v>
      </c>
      <c r="AD40" s="30">
        <f ca="1">IFERROR(IF(OR(COUNTIF($AD$3:AD$3,AB40),AD$3=""),"",AB40),"")</f>
        <v>34</v>
      </c>
      <c r="AE40" s="43" t="str">
        <f ca="1">IFERROR(IF(AF40="","",COUNT(AF$6:AF40)&amp;"@"&amp;AE$4),"")</f>
        <v>34@順3</v>
      </c>
      <c r="AF40" s="30">
        <f ca="1">IFERROR(IF(OR(COUNTIF($AD$3:AF$3,AD40),AF$3=""),"",AD40),"")</f>
        <v>34</v>
      </c>
      <c r="AG40" s="43" t="str">
        <f ca="1">IFERROR(IF(AH40="","",COUNT(AH$6:AH40)&amp;"@"&amp;AG$4),"")</f>
        <v>33@順4</v>
      </c>
      <c r="AH40" s="30">
        <f ca="1">IFERROR(IF(OR(COUNTIF($AD$3:AH$3,AF40),AH$3=""),"",AF40),"")</f>
        <v>34</v>
      </c>
      <c r="AI40" s="43" t="str">
        <f ca="1">IFERROR(IF(AJ40="","",COUNT(AJ$6:AJ40)&amp;"@"&amp;AI$4),"")</f>
        <v>32@順5</v>
      </c>
      <c r="AJ40" s="30">
        <f ca="1">IFERROR(IF(OR(COUNTIF($AD$3:AJ$3,AH40),AJ$3=""),"",AH40),"")</f>
        <v>34</v>
      </c>
      <c r="AK40" s="43" t="str">
        <f ca="1">IFERROR(IF(AL40="","",COUNT(AL$6:AL40)&amp;"@"&amp;AK$4),"")</f>
        <v>32@順6</v>
      </c>
      <c r="AL40" s="30">
        <f ca="1">IFERROR(IF(OR(COUNTIF($AD$3:AL$3,AJ40),AL$3=""),"",AJ40),"")</f>
        <v>34</v>
      </c>
      <c r="AM40" s="43" t="str">
        <f ca="1">IFERROR(IF(AN40="","",COUNT(AN$6:AN40)&amp;"@"&amp;AM$4),"")</f>
        <v>32@順7</v>
      </c>
      <c r="AN40" s="30">
        <f ca="1">IFERROR(IF(OR(COUNTIF($AD$3:AN$3,AL40),AN$3=""),"",AL40),"")</f>
        <v>34</v>
      </c>
      <c r="AO40" s="43" t="str">
        <f ca="1">IFERROR(IF(AP40="","",COUNT(AP$6:AP40)&amp;"@"&amp;AO$4),"")</f>
        <v>32@順8</v>
      </c>
      <c r="AP40" s="30">
        <f ca="1">IFERROR(IF(OR(COUNTIF($AD$3:AP$3,AN40),AP$3=""),"",AN40),"")</f>
        <v>34</v>
      </c>
      <c r="AQ40" s="43" t="str">
        <f ca="1">IFERROR(IF(AR40="","",COUNT(AR$6:AR40)&amp;"@"&amp;AQ$4),"")</f>
        <v>31@順9</v>
      </c>
      <c r="AR40" s="30">
        <f ca="1">IFERROR(IF(OR(COUNTIF($AD$3:AR$3,AP40),AR$3=""),"",AP40),"")</f>
        <v>34</v>
      </c>
      <c r="AS40" s="43" t="str">
        <f ca="1">IFERROR(IF(AT40="","",COUNT(AT$6:AT40)&amp;"@"&amp;AS$4),"")</f>
        <v>31@順10</v>
      </c>
      <c r="AT40" s="30">
        <f ca="1">IFERROR(IF(OR(COUNTIF($AD$3:AT$3,AR40),AT$3=""),"",AR40),"")</f>
        <v>34</v>
      </c>
      <c r="AU40" s="43" t="str">
        <f ca="1">IFERROR(IF(AV40="","",COUNT(AV$6:AV40)&amp;"@"&amp;AU$4),"")</f>
        <v>31@順11</v>
      </c>
      <c r="AV40" s="30">
        <f ca="1">IFERROR(IF(OR(COUNTIF($AD$3:AV$3,AT40),AV$3=""),"",AT40),"")</f>
        <v>34</v>
      </c>
      <c r="AW40" s="43" t="str">
        <f ca="1">IFERROR(IF(AX40="","",COUNT(AX$6:AX40)&amp;"@"&amp;AW$4),"")</f>
        <v>31@順12</v>
      </c>
      <c r="AX40" s="30">
        <f ca="1">IFERROR(IF(OR(COUNTIF($AD$3:AX$3,AV40),AX$3=""),"",AV40),"")</f>
        <v>34</v>
      </c>
      <c r="AY40" s="43" t="str">
        <f ca="1">IFERROR(IF(AZ40="","",COUNT(AZ$6:AZ40)&amp;"@"&amp;AY$4),"")</f>
        <v>31@順13</v>
      </c>
      <c r="AZ40" s="30">
        <f ca="1">IFERROR(IF(OR(COUNTIF($AD$3:AZ$3,AX40),AZ$3=""),"",AX40),"")</f>
        <v>34</v>
      </c>
      <c r="BA40" s="43" t="str">
        <f ca="1">IFERROR(IF(BB40="","",COUNT(BB$6:BB40)&amp;"@"&amp;BA$4),"")</f>
        <v>30@順14</v>
      </c>
      <c r="BB40" s="30">
        <f ca="1">IFERROR(IF(OR(COUNTIF($AD$3:BB$3,AZ40),BB$3=""),"",AZ40),"")</f>
        <v>34</v>
      </c>
      <c r="BC40" s="43" t="str">
        <f ca="1">IFERROR(IF(BD40="","",COUNT(BD$6:BD40)&amp;"@"&amp;BC$4),"")</f>
        <v>29@順15</v>
      </c>
      <c r="BD40" s="30">
        <f ca="1">IFERROR(IF(OR(COUNTIF($AD$3:BD$3,BB40),BD$3=""),"",BB40),"")</f>
        <v>34</v>
      </c>
      <c r="BE40" s="43" t="str">
        <f ca="1">IFERROR(IF(BF40="","",COUNT(BF$6:BF40)&amp;"@"&amp;BE$4),"")</f>
        <v>28@順16</v>
      </c>
      <c r="BF40" s="30">
        <f ca="1">IFERROR(IF(OR(COUNTIF($AD$3:BF$3,BD40),BF$3=""),"",BD40),"")</f>
        <v>34</v>
      </c>
    </row>
    <row r="41" spans="8:58" ht="79.95" customHeight="1" x14ac:dyDescent="0.45">
      <c r="H41" s="19">
        <v>38</v>
      </c>
      <c r="I41" s="20" t="s">
        <v>80</v>
      </c>
      <c r="J41" s="19" t="s">
        <v>122</v>
      </c>
      <c r="K41" s="19" t="s">
        <v>141</v>
      </c>
      <c r="L41" s="19" t="s">
        <v>142</v>
      </c>
      <c r="N41" s="7"/>
      <c r="O41" s="7"/>
      <c r="Y41" s="44">
        <v>35</v>
      </c>
      <c r="Z41" s="42">
        <f t="shared" si="31"/>
        <v>35</v>
      </c>
      <c r="AA41" s="28" t="str">
        <f>IF(AB41="","",COUNT(AB$6:AB41)&amp;"@"&amp;AA$4)</f>
        <v>36@順1</v>
      </c>
      <c r="AB41" s="30">
        <f t="shared" si="26"/>
        <v>35</v>
      </c>
      <c r="AC41" s="43" t="str">
        <f ca="1">IFERROR(IF(AD41="","",COUNT(AD$6:AD41)&amp;"@"&amp;AC$4),"")</f>
        <v>36@順2</v>
      </c>
      <c r="AD41" s="30">
        <f ca="1">IFERROR(IF(OR(COUNTIF($AD$3:AD$3,AB41),AD$3=""),"",AB41),"")</f>
        <v>35</v>
      </c>
      <c r="AE41" s="43" t="str">
        <f ca="1">IFERROR(IF(AF41="","",COUNT(AF$6:AF41)&amp;"@"&amp;AE$4),"")</f>
        <v>35@順3</v>
      </c>
      <c r="AF41" s="30">
        <f ca="1">IFERROR(IF(OR(COUNTIF($AD$3:AF$3,AD41),AF$3=""),"",AD41),"")</f>
        <v>35</v>
      </c>
      <c r="AG41" s="43" t="str">
        <f ca="1">IFERROR(IF(AH41="","",COUNT(AH$6:AH41)&amp;"@"&amp;AG$4),"")</f>
        <v>34@順4</v>
      </c>
      <c r="AH41" s="30">
        <f ca="1">IFERROR(IF(OR(COUNTIF($AD$3:AH$3,AF41),AH$3=""),"",AF41),"")</f>
        <v>35</v>
      </c>
      <c r="AI41" s="43" t="str">
        <f ca="1">IFERROR(IF(AJ41="","",COUNT(AJ$6:AJ41)&amp;"@"&amp;AI$4),"")</f>
        <v>33@順5</v>
      </c>
      <c r="AJ41" s="30">
        <f ca="1">IFERROR(IF(OR(COUNTIF($AD$3:AJ$3,AH41),AJ$3=""),"",AH41),"")</f>
        <v>35</v>
      </c>
      <c r="AK41" s="43" t="str">
        <f ca="1">IFERROR(IF(AL41="","",COUNT(AL$6:AL41)&amp;"@"&amp;AK$4),"")</f>
        <v>33@順6</v>
      </c>
      <c r="AL41" s="30">
        <f ca="1">IFERROR(IF(OR(COUNTIF($AD$3:AL$3,AJ41),AL$3=""),"",AJ41),"")</f>
        <v>35</v>
      </c>
      <c r="AM41" s="43" t="str">
        <f ca="1">IFERROR(IF(AN41="","",COUNT(AN$6:AN41)&amp;"@"&amp;AM$4),"")</f>
        <v>33@順7</v>
      </c>
      <c r="AN41" s="30">
        <f ca="1">IFERROR(IF(OR(COUNTIF($AD$3:AN$3,AL41),AN$3=""),"",AL41),"")</f>
        <v>35</v>
      </c>
      <c r="AO41" s="43" t="str">
        <f ca="1">IFERROR(IF(AP41="","",COUNT(AP$6:AP41)&amp;"@"&amp;AO$4),"")</f>
        <v>33@順8</v>
      </c>
      <c r="AP41" s="30">
        <f ca="1">IFERROR(IF(OR(COUNTIF($AD$3:AP$3,AN41),AP$3=""),"",AN41),"")</f>
        <v>35</v>
      </c>
      <c r="AQ41" s="43" t="str">
        <f ca="1">IFERROR(IF(AR41="","",COUNT(AR$6:AR41)&amp;"@"&amp;AQ$4),"")</f>
        <v>32@順9</v>
      </c>
      <c r="AR41" s="30">
        <f ca="1">IFERROR(IF(OR(COUNTIF($AD$3:AR$3,AP41),AR$3=""),"",AP41),"")</f>
        <v>35</v>
      </c>
      <c r="AS41" s="43" t="str">
        <f ca="1">IFERROR(IF(AT41="","",COUNT(AT$6:AT41)&amp;"@"&amp;AS$4),"")</f>
        <v>32@順10</v>
      </c>
      <c r="AT41" s="30">
        <f ca="1">IFERROR(IF(OR(COUNTIF($AD$3:AT$3,AR41),AT$3=""),"",AR41),"")</f>
        <v>35</v>
      </c>
      <c r="AU41" s="43" t="str">
        <f ca="1">IFERROR(IF(AV41="","",COUNT(AV$6:AV41)&amp;"@"&amp;AU$4),"")</f>
        <v>32@順11</v>
      </c>
      <c r="AV41" s="30">
        <f ca="1">IFERROR(IF(OR(COUNTIF($AD$3:AV$3,AT41),AV$3=""),"",AT41),"")</f>
        <v>35</v>
      </c>
      <c r="AW41" s="43" t="str">
        <f ca="1">IFERROR(IF(AX41="","",COUNT(AX$6:AX41)&amp;"@"&amp;AW$4),"")</f>
        <v>32@順12</v>
      </c>
      <c r="AX41" s="30">
        <f ca="1">IFERROR(IF(OR(COUNTIF($AD$3:AX$3,AV41),AX$3=""),"",AV41),"")</f>
        <v>35</v>
      </c>
      <c r="AY41" s="43" t="str">
        <f ca="1">IFERROR(IF(AZ41="","",COUNT(AZ$6:AZ41)&amp;"@"&amp;AY$4),"")</f>
        <v>32@順13</v>
      </c>
      <c r="AZ41" s="30">
        <f ca="1">IFERROR(IF(OR(COUNTIF($AD$3:AZ$3,AX41),AZ$3=""),"",AX41),"")</f>
        <v>35</v>
      </c>
      <c r="BA41" s="43" t="str">
        <f ca="1">IFERROR(IF(BB41="","",COUNT(BB$6:BB41)&amp;"@"&amp;BA$4),"")</f>
        <v>31@順14</v>
      </c>
      <c r="BB41" s="30">
        <f ca="1">IFERROR(IF(OR(COUNTIF($AD$3:BB$3,AZ41),BB$3=""),"",AZ41),"")</f>
        <v>35</v>
      </c>
      <c r="BC41" s="43" t="str">
        <f ca="1">IFERROR(IF(BD41="","",COUNT(BD$6:BD41)&amp;"@"&amp;BC$4),"")</f>
        <v>30@順15</v>
      </c>
      <c r="BD41" s="30">
        <f ca="1">IFERROR(IF(OR(COUNTIF($AD$3:BD$3,BB41),BD$3=""),"",BB41),"")</f>
        <v>35</v>
      </c>
      <c r="BE41" s="43" t="str">
        <f ca="1">IFERROR(IF(BF41="","",COUNT(BF$6:BF41)&amp;"@"&amp;BE$4),"")</f>
        <v>29@順16</v>
      </c>
      <c r="BF41" s="30">
        <f ca="1">IFERROR(IF(OR(COUNTIF($AD$3:BF$3,BD41),BF$3=""),"",BD41),"")</f>
        <v>35</v>
      </c>
    </row>
    <row r="42" spans="8:58" ht="79.95" customHeight="1" x14ac:dyDescent="0.45">
      <c r="H42" s="19">
        <v>39</v>
      </c>
      <c r="I42" s="20" t="s">
        <v>81</v>
      </c>
      <c r="J42" s="19" t="s">
        <v>122</v>
      </c>
      <c r="K42" s="19" t="s">
        <v>287</v>
      </c>
      <c r="L42" s="19" t="s">
        <v>335</v>
      </c>
      <c r="N42" s="7"/>
      <c r="O42" s="7"/>
      <c r="Y42" s="44">
        <v>36</v>
      </c>
      <c r="Z42" s="42">
        <f t="shared" si="31"/>
        <v>36</v>
      </c>
      <c r="AA42" s="28" t="str">
        <f>IF(AB42="","",COUNT(AB$6:AB42)&amp;"@"&amp;AA$4)</f>
        <v>37@順1</v>
      </c>
      <c r="AB42" s="30">
        <f t="shared" si="26"/>
        <v>36</v>
      </c>
      <c r="AC42" s="43" t="str">
        <f ca="1">IFERROR(IF(AD42="","",COUNT(AD$6:AD42)&amp;"@"&amp;AC$4),"")</f>
        <v>37@順2</v>
      </c>
      <c r="AD42" s="30">
        <f ca="1">IFERROR(IF(OR(COUNTIF($AD$3:AD$3,AB42),AD$3=""),"",AB42),"")</f>
        <v>36</v>
      </c>
      <c r="AE42" s="43" t="str">
        <f ca="1">IFERROR(IF(AF42="","",COUNT(AF$6:AF42)&amp;"@"&amp;AE$4),"")</f>
        <v>36@順3</v>
      </c>
      <c r="AF42" s="30">
        <f ca="1">IFERROR(IF(OR(COUNTIF($AD$3:AF$3,AD42),AF$3=""),"",AD42),"")</f>
        <v>36</v>
      </c>
      <c r="AG42" s="43" t="str">
        <f ca="1">IFERROR(IF(AH42="","",COUNT(AH$6:AH42)&amp;"@"&amp;AG$4),"")</f>
        <v>35@順4</v>
      </c>
      <c r="AH42" s="30">
        <f ca="1">IFERROR(IF(OR(COUNTIF($AD$3:AH$3,AF42),AH$3=""),"",AF42),"")</f>
        <v>36</v>
      </c>
      <c r="AI42" s="43" t="str">
        <f ca="1">IFERROR(IF(AJ42="","",COUNT(AJ$6:AJ42)&amp;"@"&amp;AI$4),"")</f>
        <v>34@順5</v>
      </c>
      <c r="AJ42" s="30">
        <f ca="1">IFERROR(IF(OR(COUNTIF($AD$3:AJ$3,AH42),AJ$3=""),"",AH42),"")</f>
        <v>36</v>
      </c>
      <c r="AK42" s="43" t="str">
        <f ca="1">IFERROR(IF(AL42="","",COUNT(AL$6:AL42)&amp;"@"&amp;AK$4),"")</f>
        <v>34@順6</v>
      </c>
      <c r="AL42" s="30">
        <f ca="1">IFERROR(IF(OR(COUNTIF($AD$3:AL$3,AJ42),AL$3=""),"",AJ42),"")</f>
        <v>36</v>
      </c>
      <c r="AM42" s="43" t="str">
        <f ca="1">IFERROR(IF(AN42="","",COUNT(AN$6:AN42)&amp;"@"&amp;AM$4),"")</f>
        <v>34@順7</v>
      </c>
      <c r="AN42" s="30">
        <f ca="1">IFERROR(IF(OR(COUNTIF($AD$3:AN$3,AL42),AN$3=""),"",AL42),"")</f>
        <v>36</v>
      </c>
      <c r="AO42" s="43" t="str">
        <f ca="1">IFERROR(IF(AP42="","",COUNT(AP$6:AP42)&amp;"@"&amp;AO$4),"")</f>
        <v>34@順8</v>
      </c>
      <c r="AP42" s="30">
        <f ca="1">IFERROR(IF(OR(COUNTIF($AD$3:AP$3,AN42),AP$3=""),"",AN42),"")</f>
        <v>36</v>
      </c>
      <c r="AQ42" s="43" t="str">
        <f ca="1">IFERROR(IF(AR42="","",COUNT(AR$6:AR42)&amp;"@"&amp;AQ$4),"")</f>
        <v>33@順9</v>
      </c>
      <c r="AR42" s="30">
        <f ca="1">IFERROR(IF(OR(COUNTIF($AD$3:AR$3,AP42),AR$3=""),"",AP42),"")</f>
        <v>36</v>
      </c>
      <c r="AS42" s="43" t="str">
        <f ca="1">IFERROR(IF(AT42="","",COUNT(AT$6:AT42)&amp;"@"&amp;AS$4),"")</f>
        <v>33@順10</v>
      </c>
      <c r="AT42" s="30">
        <f ca="1">IFERROR(IF(OR(COUNTIF($AD$3:AT$3,AR42),AT$3=""),"",AR42),"")</f>
        <v>36</v>
      </c>
      <c r="AU42" s="43" t="str">
        <f ca="1">IFERROR(IF(AV42="","",COUNT(AV$6:AV42)&amp;"@"&amp;AU$4),"")</f>
        <v>33@順11</v>
      </c>
      <c r="AV42" s="30">
        <f ca="1">IFERROR(IF(OR(COUNTIF($AD$3:AV$3,AT42),AV$3=""),"",AT42),"")</f>
        <v>36</v>
      </c>
      <c r="AW42" s="43" t="str">
        <f ca="1">IFERROR(IF(AX42="","",COUNT(AX$6:AX42)&amp;"@"&amp;AW$4),"")</f>
        <v>33@順12</v>
      </c>
      <c r="AX42" s="30">
        <f ca="1">IFERROR(IF(OR(COUNTIF($AD$3:AX$3,AV42),AX$3=""),"",AV42),"")</f>
        <v>36</v>
      </c>
      <c r="AY42" s="43" t="str">
        <f ca="1">IFERROR(IF(AZ42="","",COUNT(AZ$6:AZ42)&amp;"@"&amp;AY$4),"")</f>
        <v/>
      </c>
      <c r="AZ42" s="30" t="str">
        <f ca="1">IFERROR(IF(OR(COUNTIF($AD$3:AZ$3,AX42),AZ$3=""),"",AX42),"")</f>
        <v/>
      </c>
      <c r="BA42" s="43" t="str">
        <f ca="1">IFERROR(IF(BB42="","",COUNT(BB$6:BB42)&amp;"@"&amp;BA$4),"")</f>
        <v/>
      </c>
      <c r="BB42" s="30" t="str">
        <f ca="1">IFERROR(IF(OR(COUNTIF($AD$3:BB$3,AZ42),BB$3=""),"",AZ42),"")</f>
        <v/>
      </c>
      <c r="BC42" s="43" t="str">
        <f ca="1">IFERROR(IF(BD42="","",COUNT(BD$6:BD42)&amp;"@"&amp;BC$4),"")</f>
        <v/>
      </c>
      <c r="BD42" s="30" t="str">
        <f ca="1">IFERROR(IF(OR(COUNTIF($AD$3:BD$3,BB42),BD$3=""),"",BB42),"")</f>
        <v/>
      </c>
      <c r="BE42" s="43" t="str">
        <f ca="1">IFERROR(IF(BF42="","",COUNT(BF$6:BF42)&amp;"@"&amp;BE$4),"")</f>
        <v/>
      </c>
      <c r="BF42" s="30" t="str">
        <f ca="1">IFERROR(IF(OR(COUNTIF($AD$3:BF$3,BD42),BF$3=""),"",BD42),"")</f>
        <v/>
      </c>
    </row>
    <row r="43" spans="8:58" ht="79.95" customHeight="1" x14ac:dyDescent="0.45">
      <c r="H43" s="19">
        <v>40</v>
      </c>
      <c r="I43" s="20" t="s">
        <v>82</v>
      </c>
      <c r="J43" s="19" t="s">
        <v>122</v>
      </c>
      <c r="K43" s="19" t="s">
        <v>143</v>
      </c>
      <c r="L43" s="19" t="s">
        <v>307</v>
      </c>
      <c r="N43" s="7"/>
      <c r="O43" s="7"/>
      <c r="Y43" s="44">
        <v>37</v>
      </c>
      <c r="Z43" s="42">
        <f t="shared" si="31"/>
        <v>37</v>
      </c>
      <c r="AA43" s="28" t="str">
        <f>IF(AB43="","",COUNT(AB$6:AB43)&amp;"@"&amp;AA$4)</f>
        <v>38@順1</v>
      </c>
      <c r="AB43" s="30">
        <f t="shared" si="26"/>
        <v>37</v>
      </c>
      <c r="AC43" s="43" t="str">
        <f ca="1">IFERROR(IF(AD43="","",COUNT(AD$6:AD43)&amp;"@"&amp;AC$4),"")</f>
        <v>38@順2</v>
      </c>
      <c r="AD43" s="30">
        <f ca="1">IFERROR(IF(OR(COUNTIF($AD$3:AD$3,AB43),AD$3=""),"",AB43),"")</f>
        <v>37</v>
      </c>
      <c r="AE43" s="43" t="str">
        <f ca="1">IFERROR(IF(AF43="","",COUNT(AF$6:AF43)&amp;"@"&amp;AE$4),"")</f>
        <v>37@順3</v>
      </c>
      <c r="AF43" s="30">
        <f ca="1">IFERROR(IF(OR(COUNTIF($AD$3:AF$3,AD43),AF$3=""),"",AD43),"")</f>
        <v>37</v>
      </c>
      <c r="AG43" s="43" t="str">
        <f ca="1">IFERROR(IF(AH43="","",COUNT(AH$6:AH43)&amp;"@"&amp;AG$4),"")</f>
        <v>36@順4</v>
      </c>
      <c r="AH43" s="30">
        <f ca="1">IFERROR(IF(OR(COUNTIF($AD$3:AH$3,AF43),AH$3=""),"",AF43),"")</f>
        <v>37</v>
      </c>
      <c r="AI43" s="43" t="str">
        <f ca="1">IFERROR(IF(AJ43="","",COUNT(AJ$6:AJ43)&amp;"@"&amp;AI$4),"")</f>
        <v>35@順5</v>
      </c>
      <c r="AJ43" s="30">
        <f ca="1">IFERROR(IF(OR(COUNTIF($AD$3:AJ$3,AH43),AJ$3=""),"",AH43),"")</f>
        <v>37</v>
      </c>
      <c r="AK43" s="43" t="str">
        <f ca="1">IFERROR(IF(AL43="","",COUNT(AL$6:AL43)&amp;"@"&amp;AK$4),"")</f>
        <v>35@順6</v>
      </c>
      <c r="AL43" s="30">
        <f ca="1">IFERROR(IF(OR(COUNTIF($AD$3:AL$3,AJ43),AL$3=""),"",AJ43),"")</f>
        <v>37</v>
      </c>
      <c r="AM43" s="43" t="str">
        <f ca="1">IFERROR(IF(AN43="","",COUNT(AN$6:AN43)&amp;"@"&amp;AM$4),"")</f>
        <v>35@順7</v>
      </c>
      <c r="AN43" s="30">
        <f ca="1">IFERROR(IF(OR(COUNTIF($AD$3:AN$3,AL43),AN$3=""),"",AL43),"")</f>
        <v>37</v>
      </c>
      <c r="AO43" s="43" t="str">
        <f ca="1">IFERROR(IF(AP43="","",COUNT(AP$6:AP43)&amp;"@"&amp;AO$4),"")</f>
        <v>35@順8</v>
      </c>
      <c r="AP43" s="30">
        <f ca="1">IFERROR(IF(OR(COUNTIF($AD$3:AP$3,AN43),AP$3=""),"",AN43),"")</f>
        <v>37</v>
      </c>
      <c r="AQ43" s="43" t="str">
        <f ca="1">IFERROR(IF(AR43="","",COUNT(AR$6:AR43)&amp;"@"&amp;AQ$4),"")</f>
        <v>34@順9</v>
      </c>
      <c r="AR43" s="30">
        <f ca="1">IFERROR(IF(OR(COUNTIF($AD$3:AR$3,AP43),AR$3=""),"",AP43),"")</f>
        <v>37</v>
      </c>
      <c r="AS43" s="43" t="str">
        <f ca="1">IFERROR(IF(AT43="","",COUNT(AT$6:AT43)&amp;"@"&amp;AS$4),"")</f>
        <v>34@順10</v>
      </c>
      <c r="AT43" s="30">
        <f ca="1">IFERROR(IF(OR(COUNTIF($AD$3:AT$3,AR43),AT$3=""),"",AR43),"")</f>
        <v>37</v>
      </c>
      <c r="AU43" s="43" t="str">
        <f ca="1">IFERROR(IF(AV43="","",COUNT(AV$6:AV43)&amp;"@"&amp;AU$4),"")</f>
        <v>34@順11</v>
      </c>
      <c r="AV43" s="30">
        <f ca="1">IFERROR(IF(OR(COUNTIF($AD$3:AV$3,AT43),AV$3=""),"",AT43),"")</f>
        <v>37</v>
      </c>
      <c r="AW43" s="43" t="str">
        <f ca="1">IFERROR(IF(AX43="","",COUNT(AX$6:AX43)&amp;"@"&amp;AW$4),"")</f>
        <v>34@順12</v>
      </c>
      <c r="AX43" s="30">
        <f ca="1">IFERROR(IF(OR(COUNTIF($AD$3:AX$3,AV43),AX$3=""),"",AV43),"")</f>
        <v>37</v>
      </c>
      <c r="AY43" s="43" t="str">
        <f ca="1">IFERROR(IF(AZ43="","",COUNT(AZ$6:AZ43)&amp;"@"&amp;AY$4),"")</f>
        <v>33@順13</v>
      </c>
      <c r="AZ43" s="30">
        <f ca="1">IFERROR(IF(OR(COUNTIF($AD$3:AZ$3,AX43),AZ$3=""),"",AX43),"")</f>
        <v>37</v>
      </c>
      <c r="BA43" s="43" t="str">
        <f ca="1">IFERROR(IF(BB43="","",COUNT(BB$6:BB43)&amp;"@"&amp;BA$4),"")</f>
        <v>32@順14</v>
      </c>
      <c r="BB43" s="30">
        <f ca="1">IFERROR(IF(OR(COUNTIF($AD$3:BB$3,AZ43),BB$3=""),"",AZ43),"")</f>
        <v>37</v>
      </c>
      <c r="BC43" s="43" t="str">
        <f ca="1">IFERROR(IF(BD43="","",COUNT(BD$6:BD43)&amp;"@"&amp;BC$4),"")</f>
        <v>31@順15</v>
      </c>
      <c r="BD43" s="30">
        <f ca="1">IFERROR(IF(OR(COUNTIF($AD$3:BD$3,BB43),BD$3=""),"",BB43),"")</f>
        <v>37</v>
      </c>
      <c r="BE43" s="43" t="str">
        <f ca="1">IFERROR(IF(BF43="","",COUNT(BF$6:BF43)&amp;"@"&amp;BE$4),"")</f>
        <v>30@順16</v>
      </c>
      <c r="BF43" s="30">
        <f ca="1">IFERROR(IF(OR(COUNTIF($AD$3:BF$3,BD43),BF$3=""),"",BD43),"")</f>
        <v>37</v>
      </c>
    </row>
    <row r="44" spans="8:58" ht="79.95" customHeight="1" x14ac:dyDescent="0.45">
      <c r="H44" s="19">
        <v>41</v>
      </c>
      <c r="I44" s="20" t="s">
        <v>83</v>
      </c>
      <c r="J44" s="19" t="s">
        <v>122</v>
      </c>
      <c r="K44" s="19" t="s">
        <v>306</v>
      </c>
      <c r="L44" s="19" t="s">
        <v>144</v>
      </c>
      <c r="N44" s="7"/>
      <c r="O44" s="7"/>
      <c r="Y44" s="44">
        <v>38</v>
      </c>
      <c r="Z44" s="42">
        <f t="shared" si="31"/>
        <v>38</v>
      </c>
      <c r="AA44" s="28" t="str">
        <f>IF(AB44="","",COUNT(AB$6:AB44)&amp;"@"&amp;AA$4)</f>
        <v>39@順1</v>
      </c>
      <c r="AB44" s="30">
        <f t="shared" si="26"/>
        <v>38</v>
      </c>
      <c r="AC44" s="43" t="str">
        <f ca="1">IFERROR(IF(AD44="","",COUNT(AD$6:AD44)&amp;"@"&amp;AC$4),"")</f>
        <v>39@順2</v>
      </c>
      <c r="AD44" s="30">
        <f ca="1">IFERROR(IF(OR(COUNTIF($AD$3:AD$3,AB44),AD$3=""),"",AB44),"")</f>
        <v>38</v>
      </c>
      <c r="AE44" s="43" t="str">
        <f ca="1">IFERROR(IF(AF44="","",COUNT(AF$6:AF44)&amp;"@"&amp;AE$4),"")</f>
        <v>38@順3</v>
      </c>
      <c r="AF44" s="30">
        <f ca="1">IFERROR(IF(OR(COUNTIF($AD$3:AF$3,AD44),AF$3=""),"",AD44),"")</f>
        <v>38</v>
      </c>
      <c r="AG44" s="43" t="str">
        <f ca="1">IFERROR(IF(AH44="","",COUNT(AH$6:AH44)&amp;"@"&amp;AG$4),"")</f>
        <v>37@順4</v>
      </c>
      <c r="AH44" s="30">
        <f ca="1">IFERROR(IF(OR(COUNTIF($AD$3:AH$3,AF44),AH$3=""),"",AF44),"")</f>
        <v>38</v>
      </c>
      <c r="AI44" s="43" t="str">
        <f ca="1">IFERROR(IF(AJ44="","",COUNT(AJ$6:AJ44)&amp;"@"&amp;AI$4),"")</f>
        <v>36@順5</v>
      </c>
      <c r="AJ44" s="30">
        <f ca="1">IFERROR(IF(OR(COUNTIF($AD$3:AJ$3,AH44),AJ$3=""),"",AH44),"")</f>
        <v>38</v>
      </c>
      <c r="AK44" s="43" t="str">
        <f ca="1">IFERROR(IF(AL44="","",COUNT(AL$6:AL44)&amp;"@"&amp;AK$4),"")</f>
        <v>36@順6</v>
      </c>
      <c r="AL44" s="30">
        <f ca="1">IFERROR(IF(OR(COUNTIF($AD$3:AL$3,AJ44),AL$3=""),"",AJ44),"")</f>
        <v>38</v>
      </c>
      <c r="AM44" s="43" t="str">
        <f ca="1">IFERROR(IF(AN44="","",COUNT(AN$6:AN44)&amp;"@"&amp;AM$4),"")</f>
        <v>36@順7</v>
      </c>
      <c r="AN44" s="30">
        <f ca="1">IFERROR(IF(OR(COUNTIF($AD$3:AN$3,AL44),AN$3=""),"",AL44),"")</f>
        <v>38</v>
      </c>
      <c r="AO44" s="43" t="str">
        <f ca="1">IFERROR(IF(AP44="","",COUNT(AP$6:AP44)&amp;"@"&amp;AO$4),"")</f>
        <v>36@順8</v>
      </c>
      <c r="AP44" s="30">
        <f ca="1">IFERROR(IF(OR(COUNTIF($AD$3:AP$3,AN44),AP$3=""),"",AN44),"")</f>
        <v>38</v>
      </c>
      <c r="AQ44" s="43" t="str">
        <f ca="1">IFERROR(IF(AR44="","",COUNT(AR$6:AR44)&amp;"@"&amp;AQ$4),"")</f>
        <v>35@順9</v>
      </c>
      <c r="AR44" s="30">
        <f ca="1">IFERROR(IF(OR(COUNTIF($AD$3:AR$3,AP44),AR$3=""),"",AP44),"")</f>
        <v>38</v>
      </c>
      <c r="AS44" s="43" t="str">
        <f ca="1">IFERROR(IF(AT44="","",COUNT(AT$6:AT44)&amp;"@"&amp;AS$4),"")</f>
        <v>35@順10</v>
      </c>
      <c r="AT44" s="30">
        <f ca="1">IFERROR(IF(OR(COUNTIF($AD$3:AT$3,AR44),AT$3=""),"",AR44),"")</f>
        <v>38</v>
      </c>
      <c r="AU44" s="43" t="str">
        <f ca="1">IFERROR(IF(AV44="","",COUNT(AV$6:AV44)&amp;"@"&amp;AU$4),"")</f>
        <v>35@順11</v>
      </c>
      <c r="AV44" s="30">
        <f ca="1">IFERROR(IF(OR(COUNTIF($AD$3:AV$3,AT44),AV$3=""),"",AT44),"")</f>
        <v>38</v>
      </c>
      <c r="AW44" s="43" t="str">
        <f ca="1">IFERROR(IF(AX44="","",COUNT(AX$6:AX44)&amp;"@"&amp;AW$4),"")</f>
        <v>35@順12</v>
      </c>
      <c r="AX44" s="30">
        <f ca="1">IFERROR(IF(OR(COUNTIF($AD$3:AX$3,AV44),AX$3=""),"",AV44),"")</f>
        <v>38</v>
      </c>
      <c r="AY44" s="43" t="str">
        <f ca="1">IFERROR(IF(AZ44="","",COUNT(AZ$6:AZ44)&amp;"@"&amp;AY$4),"")</f>
        <v>34@順13</v>
      </c>
      <c r="AZ44" s="30">
        <f ca="1">IFERROR(IF(OR(COUNTIF($AD$3:AZ$3,AX44),AZ$3=""),"",AX44),"")</f>
        <v>38</v>
      </c>
      <c r="BA44" s="43" t="str">
        <f ca="1">IFERROR(IF(BB44="","",COUNT(BB$6:BB44)&amp;"@"&amp;BA$4),"")</f>
        <v>33@順14</v>
      </c>
      <c r="BB44" s="30">
        <f ca="1">IFERROR(IF(OR(COUNTIF($AD$3:BB$3,AZ44),BB$3=""),"",AZ44),"")</f>
        <v>38</v>
      </c>
      <c r="BC44" s="43" t="str">
        <f ca="1">IFERROR(IF(BD44="","",COUNT(BD$6:BD44)&amp;"@"&amp;BC$4),"")</f>
        <v>32@順15</v>
      </c>
      <c r="BD44" s="30">
        <f ca="1">IFERROR(IF(OR(COUNTIF($AD$3:BD$3,BB44),BD$3=""),"",BB44),"")</f>
        <v>38</v>
      </c>
      <c r="BE44" s="43" t="str">
        <f ca="1">IFERROR(IF(BF44="","",COUNT(BF$6:BF44)&amp;"@"&amp;BE$4),"")</f>
        <v>31@順16</v>
      </c>
      <c r="BF44" s="30">
        <f ca="1">IFERROR(IF(OR(COUNTIF($AD$3:BF$3,BD44),BF$3=""),"",BD44),"")</f>
        <v>38</v>
      </c>
    </row>
    <row r="45" spans="8:58" ht="79.95" customHeight="1" x14ac:dyDescent="0.45">
      <c r="H45" s="19">
        <v>42</v>
      </c>
      <c r="I45" s="20" t="s">
        <v>84</v>
      </c>
      <c r="J45" s="19" t="s">
        <v>122</v>
      </c>
      <c r="K45" s="19" t="s">
        <v>145</v>
      </c>
      <c r="L45" s="19" t="s">
        <v>146</v>
      </c>
      <c r="N45" s="7"/>
      <c r="O45" s="7"/>
      <c r="Y45" s="44">
        <v>39</v>
      </c>
      <c r="Z45" s="42">
        <f t="shared" si="31"/>
        <v>39</v>
      </c>
      <c r="AA45" s="28" t="str">
        <f>IF(AB45="","",COUNT(AB$6:AB45)&amp;"@"&amp;AA$4)</f>
        <v>40@順1</v>
      </c>
      <c r="AB45" s="30">
        <f t="shared" si="26"/>
        <v>39</v>
      </c>
      <c r="AC45" s="43" t="str">
        <f ca="1">IFERROR(IF(AD45="","",COUNT(AD$6:AD45)&amp;"@"&amp;AC$4),"")</f>
        <v>40@順2</v>
      </c>
      <c r="AD45" s="30">
        <f ca="1">IFERROR(IF(OR(COUNTIF($AD$3:AD$3,AB45),AD$3=""),"",AB45),"")</f>
        <v>39</v>
      </c>
      <c r="AE45" s="43" t="str">
        <f ca="1">IFERROR(IF(AF45="","",COUNT(AF$6:AF45)&amp;"@"&amp;AE$4),"")</f>
        <v>39@順3</v>
      </c>
      <c r="AF45" s="30">
        <f ca="1">IFERROR(IF(OR(COUNTIF($AD$3:AF$3,AD45),AF$3=""),"",AD45),"")</f>
        <v>39</v>
      </c>
      <c r="AG45" s="43" t="str">
        <f ca="1">IFERROR(IF(AH45="","",COUNT(AH$6:AH45)&amp;"@"&amp;AG$4),"")</f>
        <v>38@順4</v>
      </c>
      <c r="AH45" s="30">
        <f ca="1">IFERROR(IF(OR(COUNTIF($AD$3:AH$3,AF45),AH$3=""),"",AF45),"")</f>
        <v>39</v>
      </c>
      <c r="AI45" s="43" t="str">
        <f ca="1">IFERROR(IF(AJ45="","",COUNT(AJ$6:AJ45)&amp;"@"&amp;AI$4),"")</f>
        <v>37@順5</v>
      </c>
      <c r="AJ45" s="30">
        <f ca="1">IFERROR(IF(OR(COUNTIF($AD$3:AJ$3,AH45),AJ$3=""),"",AH45),"")</f>
        <v>39</v>
      </c>
      <c r="AK45" s="43" t="str">
        <f ca="1">IFERROR(IF(AL45="","",COUNT(AL$6:AL45)&amp;"@"&amp;AK$4),"")</f>
        <v>37@順6</v>
      </c>
      <c r="AL45" s="30">
        <f ca="1">IFERROR(IF(OR(COUNTIF($AD$3:AL$3,AJ45),AL$3=""),"",AJ45),"")</f>
        <v>39</v>
      </c>
      <c r="AM45" s="43" t="str">
        <f ca="1">IFERROR(IF(AN45="","",COUNT(AN$6:AN45)&amp;"@"&amp;AM$4),"")</f>
        <v>37@順7</v>
      </c>
      <c r="AN45" s="30">
        <f ca="1">IFERROR(IF(OR(COUNTIF($AD$3:AN$3,AL45),AN$3=""),"",AL45),"")</f>
        <v>39</v>
      </c>
      <c r="AO45" s="43" t="str">
        <f ca="1">IFERROR(IF(AP45="","",COUNT(AP$6:AP45)&amp;"@"&amp;AO$4),"")</f>
        <v>37@順8</v>
      </c>
      <c r="AP45" s="30">
        <f ca="1">IFERROR(IF(OR(COUNTIF($AD$3:AP$3,AN45),AP$3=""),"",AN45),"")</f>
        <v>39</v>
      </c>
      <c r="AQ45" s="43" t="str">
        <f ca="1">IFERROR(IF(AR45="","",COUNT(AR$6:AR45)&amp;"@"&amp;AQ$4),"")</f>
        <v>36@順9</v>
      </c>
      <c r="AR45" s="30">
        <f ca="1">IFERROR(IF(OR(COUNTIF($AD$3:AR$3,AP45),AR$3=""),"",AP45),"")</f>
        <v>39</v>
      </c>
      <c r="AS45" s="43" t="str">
        <f ca="1">IFERROR(IF(AT45="","",COUNT(AT$6:AT45)&amp;"@"&amp;AS$4),"")</f>
        <v>36@順10</v>
      </c>
      <c r="AT45" s="30">
        <f ca="1">IFERROR(IF(OR(COUNTIF($AD$3:AT$3,AR45),AT$3=""),"",AR45),"")</f>
        <v>39</v>
      </c>
      <c r="AU45" s="43" t="str">
        <f ca="1">IFERROR(IF(AV45="","",COUNT(AV$6:AV45)&amp;"@"&amp;AU$4),"")</f>
        <v>36@順11</v>
      </c>
      <c r="AV45" s="30">
        <f ca="1">IFERROR(IF(OR(COUNTIF($AD$3:AV$3,AT45),AV$3=""),"",AT45),"")</f>
        <v>39</v>
      </c>
      <c r="AW45" s="43" t="str">
        <f ca="1">IFERROR(IF(AX45="","",COUNT(AX$6:AX45)&amp;"@"&amp;AW$4),"")</f>
        <v>36@順12</v>
      </c>
      <c r="AX45" s="30">
        <f ca="1">IFERROR(IF(OR(COUNTIF($AD$3:AX$3,AV45),AX$3=""),"",AV45),"")</f>
        <v>39</v>
      </c>
      <c r="AY45" s="43" t="str">
        <f ca="1">IFERROR(IF(AZ45="","",COUNT(AZ$6:AZ45)&amp;"@"&amp;AY$4),"")</f>
        <v>35@順13</v>
      </c>
      <c r="AZ45" s="30">
        <f ca="1">IFERROR(IF(OR(COUNTIF($AD$3:AZ$3,AX45),AZ$3=""),"",AX45),"")</f>
        <v>39</v>
      </c>
      <c r="BA45" s="43" t="str">
        <f ca="1">IFERROR(IF(BB45="","",COUNT(BB$6:BB45)&amp;"@"&amp;BA$4),"")</f>
        <v>34@順14</v>
      </c>
      <c r="BB45" s="30">
        <f ca="1">IFERROR(IF(OR(COUNTIF($AD$3:BB$3,AZ45),BB$3=""),"",AZ45),"")</f>
        <v>39</v>
      </c>
      <c r="BC45" s="43" t="str">
        <f ca="1">IFERROR(IF(BD45="","",COUNT(BD$6:BD45)&amp;"@"&amp;BC$4),"")</f>
        <v>33@順15</v>
      </c>
      <c r="BD45" s="30">
        <f ca="1">IFERROR(IF(OR(COUNTIF($AD$3:BD$3,BB45),BD$3=""),"",BB45),"")</f>
        <v>39</v>
      </c>
      <c r="BE45" s="43" t="str">
        <f ca="1">IFERROR(IF(BF45="","",COUNT(BF$6:BF45)&amp;"@"&amp;BE$4),"")</f>
        <v>32@順16</v>
      </c>
      <c r="BF45" s="30">
        <f ca="1">IFERROR(IF(OR(COUNTIF($AD$3:BF$3,BD45),BF$3=""),"",BD45),"")</f>
        <v>39</v>
      </c>
    </row>
    <row r="46" spans="8:58" ht="79.95" customHeight="1" x14ac:dyDescent="0.45">
      <c r="H46" s="19">
        <v>43</v>
      </c>
      <c r="I46" s="20" t="s">
        <v>85</v>
      </c>
      <c r="J46" s="19" t="s">
        <v>122</v>
      </c>
      <c r="K46" s="19" t="s">
        <v>147</v>
      </c>
      <c r="L46" s="19" t="s">
        <v>334</v>
      </c>
      <c r="N46" s="7"/>
      <c r="O46" s="7"/>
      <c r="Y46" s="44">
        <v>40</v>
      </c>
      <c r="Z46" s="42">
        <f t="shared" si="31"/>
        <v>40</v>
      </c>
      <c r="AA46" s="28" t="str">
        <f>IF(AB46="","",COUNT(AB$6:AB46)&amp;"@"&amp;AA$4)</f>
        <v>41@順1</v>
      </c>
      <c r="AB46" s="30">
        <f t="shared" si="26"/>
        <v>40</v>
      </c>
      <c r="AC46" s="43" t="str">
        <f ca="1">IFERROR(IF(AD46="","",COUNT(AD$6:AD46)&amp;"@"&amp;AC$4),"")</f>
        <v>41@順2</v>
      </c>
      <c r="AD46" s="30">
        <f ca="1">IFERROR(IF(OR(COUNTIF($AD$3:AD$3,AB46),AD$3=""),"",AB46),"")</f>
        <v>40</v>
      </c>
      <c r="AE46" s="43" t="str">
        <f ca="1">IFERROR(IF(AF46="","",COUNT(AF$6:AF46)&amp;"@"&amp;AE$4),"")</f>
        <v>40@順3</v>
      </c>
      <c r="AF46" s="30">
        <f ca="1">IFERROR(IF(OR(COUNTIF($AD$3:AF$3,AD46),AF$3=""),"",AD46),"")</f>
        <v>40</v>
      </c>
      <c r="AG46" s="43" t="str">
        <f ca="1">IFERROR(IF(AH46="","",COUNT(AH$6:AH46)&amp;"@"&amp;AG$4),"")</f>
        <v>39@順4</v>
      </c>
      <c r="AH46" s="30">
        <f ca="1">IFERROR(IF(OR(COUNTIF($AD$3:AH$3,AF46),AH$3=""),"",AF46),"")</f>
        <v>40</v>
      </c>
      <c r="AI46" s="43" t="str">
        <f ca="1">IFERROR(IF(AJ46="","",COUNT(AJ$6:AJ46)&amp;"@"&amp;AI$4),"")</f>
        <v>38@順5</v>
      </c>
      <c r="AJ46" s="30">
        <f ca="1">IFERROR(IF(OR(COUNTIF($AD$3:AJ$3,AH46),AJ$3=""),"",AH46),"")</f>
        <v>40</v>
      </c>
      <c r="AK46" s="43" t="str">
        <f ca="1">IFERROR(IF(AL46="","",COUNT(AL$6:AL46)&amp;"@"&amp;AK$4),"")</f>
        <v>38@順6</v>
      </c>
      <c r="AL46" s="30">
        <f ca="1">IFERROR(IF(OR(COUNTIF($AD$3:AL$3,AJ46),AL$3=""),"",AJ46),"")</f>
        <v>40</v>
      </c>
      <c r="AM46" s="43" t="str">
        <f ca="1">IFERROR(IF(AN46="","",COUNT(AN$6:AN46)&amp;"@"&amp;AM$4),"")</f>
        <v>38@順7</v>
      </c>
      <c r="AN46" s="30">
        <f ca="1">IFERROR(IF(OR(COUNTIF($AD$3:AN$3,AL46),AN$3=""),"",AL46),"")</f>
        <v>40</v>
      </c>
      <c r="AO46" s="43" t="str">
        <f ca="1">IFERROR(IF(AP46="","",COUNT(AP$6:AP46)&amp;"@"&amp;AO$4),"")</f>
        <v>38@順8</v>
      </c>
      <c r="AP46" s="30">
        <f ca="1">IFERROR(IF(OR(COUNTIF($AD$3:AP$3,AN46),AP$3=""),"",AN46),"")</f>
        <v>40</v>
      </c>
      <c r="AQ46" s="43" t="str">
        <f ca="1">IFERROR(IF(AR46="","",COUNT(AR$6:AR46)&amp;"@"&amp;AQ$4),"")</f>
        <v>37@順9</v>
      </c>
      <c r="AR46" s="30">
        <f ca="1">IFERROR(IF(OR(COUNTIF($AD$3:AR$3,AP46),AR$3=""),"",AP46),"")</f>
        <v>40</v>
      </c>
      <c r="AS46" s="43" t="str">
        <f ca="1">IFERROR(IF(AT46="","",COUNT(AT$6:AT46)&amp;"@"&amp;AS$4),"")</f>
        <v>37@順10</v>
      </c>
      <c r="AT46" s="30">
        <f ca="1">IFERROR(IF(OR(COUNTIF($AD$3:AT$3,AR46),AT$3=""),"",AR46),"")</f>
        <v>40</v>
      </c>
      <c r="AU46" s="43" t="str">
        <f ca="1">IFERROR(IF(AV46="","",COUNT(AV$6:AV46)&amp;"@"&amp;AU$4),"")</f>
        <v>37@順11</v>
      </c>
      <c r="AV46" s="30">
        <f ca="1">IFERROR(IF(OR(COUNTIF($AD$3:AV$3,AT46),AV$3=""),"",AT46),"")</f>
        <v>40</v>
      </c>
      <c r="AW46" s="43" t="str">
        <f ca="1">IFERROR(IF(AX46="","",COUNT(AX$6:AX46)&amp;"@"&amp;AW$4),"")</f>
        <v>37@順12</v>
      </c>
      <c r="AX46" s="30">
        <f ca="1">IFERROR(IF(OR(COUNTIF($AD$3:AX$3,AV46),AX$3=""),"",AV46),"")</f>
        <v>40</v>
      </c>
      <c r="AY46" s="43" t="str">
        <f ca="1">IFERROR(IF(AZ46="","",COUNT(AZ$6:AZ46)&amp;"@"&amp;AY$4),"")</f>
        <v>36@順13</v>
      </c>
      <c r="AZ46" s="30">
        <f ca="1">IFERROR(IF(OR(COUNTIF($AD$3:AZ$3,AX46),AZ$3=""),"",AX46),"")</f>
        <v>40</v>
      </c>
      <c r="BA46" s="43" t="str">
        <f ca="1">IFERROR(IF(BB46="","",COUNT(BB$6:BB46)&amp;"@"&amp;BA$4),"")</f>
        <v>35@順14</v>
      </c>
      <c r="BB46" s="30">
        <f ca="1">IFERROR(IF(OR(COUNTIF($AD$3:BB$3,AZ46),BB$3=""),"",AZ46),"")</f>
        <v>40</v>
      </c>
      <c r="BC46" s="43" t="str">
        <f ca="1">IFERROR(IF(BD46="","",COUNT(BD$6:BD46)&amp;"@"&amp;BC$4),"")</f>
        <v>34@順15</v>
      </c>
      <c r="BD46" s="30">
        <f ca="1">IFERROR(IF(OR(COUNTIF($AD$3:BD$3,BB46),BD$3=""),"",BB46),"")</f>
        <v>40</v>
      </c>
      <c r="BE46" s="43" t="str">
        <f ca="1">IFERROR(IF(BF46="","",COUNT(BF$6:BF46)&amp;"@"&amp;BE$4),"")</f>
        <v>33@順16</v>
      </c>
      <c r="BF46" s="30">
        <f ca="1">IFERROR(IF(OR(COUNTIF($AD$3:BF$3,BD46),BF$3=""),"",BD46),"")</f>
        <v>40</v>
      </c>
    </row>
    <row r="47" spans="8:58" ht="79.95" customHeight="1" x14ac:dyDescent="0.45">
      <c r="H47" s="19">
        <v>44</v>
      </c>
      <c r="I47" s="20" t="s">
        <v>86</v>
      </c>
      <c r="J47" s="19" t="s">
        <v>122</v>
      </c>
      <c r="K47" s="19" t="s">
        <v>264</v>
      </c>
      <c r="L47" s="19" t="s">
        <v>148</v>
      </c>
      <c r="N47" s="7"/>
      <c r="O47" s="7"/>
      <c r="Y47" s="44">
        <v>41</v>
      </c>
      <c r="Z47" s="42">
        <f t="shared" si="31"/>
        <v>41</v>
      </c>
      <c r="AA47" s="28" t="str">
        <f>IF(AB47="","",COUNT(AB$6:AB47)&amp;"@"&amp;AA$4)</f>
        <v>42@順1</v>
      </c>
      <c r="AB47" s="30">
        <f t="shared" si="26"/>
        <v>41</v>
      </c>
      <c r="AC47" s="43" t="str">
        <f ca="1">IFERROR(IF(AD47="","",COUNT(AD$6:AD47)&amp;"@"&amp;AC$4),"")</f>
        <v>42@順2</v>
      </c>
      <c r="AD47" s="30">
        <f ca="1">IFERROR(IF(OR(COUNTIF($AD$3:AD$3,AB47),AD$3=""),"",AB47),"")</f>
        <v>41</v>
      </c>
      <c r="AE47" s="43" t="str">
        <f ca="1">IFERROR(IF(AF47="","",COUNT(AF$6:AF47)&amp;"@"&amp;AE$4),"")</f>
        <v>41@順3</v>
      </c>
      <c r="AF47" s="30">
        <f ca="1">IFERROR(IF(OR(COUNTIF($AD$3:AF$3,AD47),AF$3=""),"",AD47),"")</f>
        <v>41</v>
      </c>
      <c r="AG47" s="43" t="str">
        <f ca="1">IFERROR(IF(AH47="","",COUNT(AH$6:AH47)&amp;"@"&amp;AG$4),"")</f>
        <v>40@順4</v>
      </c>
      <c r="AH47" s="30">
        <f ca="1">IFERROR(IF(OR(COUNTIF($AD$3:AH$3,AF47),AH$3=""),"",AF47),"")</f>
        <v>41</v>
      </c>
      <c r="AI47" s="43" t="str">
        <f ca="1">IFERROR(IF(AJ47="","",COUNT(AJ$6:AJ47)&amp;"@"&amp;AI$4),"")</f>
        <v>39@順5</v>
      </c>
      <c r="AJ47" s="30">
        <f ca="1">IFERROR(IF(OR(COUNTIF($AD$3:AJ$3,AH47),AJ$3=""),"",AH47),"")</f>
        <v>41</v>
      </c>
      <c r="AK47" s="43" t="str">
        <f ca="1">IFERROR(IF(AL47="","",COUNT(AL$6:AL47)&amp;"@"&amp;AK$4),"")</f>
        <v>39@順6</v>
      </c>
      <c r="AL47" s="30">
        <f ca="1">IFERROR(IF(OR(COUNTIF($AD$3:AL$3,AJ47),AL$3=""),"",AJ47),"")</f>
        <v>41</v>
      </c>
      <c r="AM47" s="43" t="str">
        <f ca="1">IFERROR(IF(AN47="","",COUNT(AN$6:AN47)&amp;"@"&amp;AM$4),"")</f>
        <v>39@順7</v>
      </c>
      <c r="AN47" s="30">
        <f ca="1">IFERROR(IF(OR(COUNTIF($AD$3:AN$3,AL47),AN$3=""),"",AL47),"")</f>
        <v>41</v>
      </c>
      <c r="AO47" s="43" t="str">
        <f ca="1">IFERROR(IF(AP47="","",COUNT(AP$6:AP47)&amp;"@"&amp;AO$4),"")</f>
        <v>39@順8</v>
      </c>
      <c r="AP47" s="30">
        <f ca="1">IFERROR(IF(OR(COUNTIF($AD$3:AP$3,AN47),AP$3=""),"",AN47),"")</f>
        <v>41</v>
      </c>
      <c r="AQ47" s="43" t="str">
        <f ca="1">IFERROR(IF(AR47="","",COUNT(AR$6:AR47)&amp;"@"&amp;AQ$4),"")</f>
        <v>38@順9</v>
      </c>
      <c r="AR47" s="30">
        <f ca="1">IFERROR(IF(OR(COUNTIF($AD$3:AR$3,AP47),AR$3=""),"",AP47),"")</f>
        <v>41</v>
      </c>
      <c r="AS47" s="43" t="str">
        <f ca="1">IFERROR(IF(AT47="","",COUNT(AT$6:AT47)&amp;"@"&amp;AS$4),"")</f>
        <v>38@順10</v>
      </c>
      <c r="AT47" s="30">
        <f ca="1">IFERROR(IF(OR(COUNTIF($AD$3:AT$3,AR47),AT$3=""),"",AR47),"")</f>
        <v>41</v>
      </c>
      <c r="AU47" s="43" t="str">
        <f ca="1">IFERROR(IF(AV47="","",COUNT(AV$6:AV47)&amp;"@"&amp;AU$4),"")</f>
        <v>38@順11</v>
      </c>
      <c r="AV47" s="30">
        <f ca="1">IFERROR(IF(OR(COUNTIF($AD$3:AV$3,AT47),AV$3=""),"",AT47),"")</f>
        <v>41</v>
      </c>
      <c r="AW47" s="43" t="str">
        <f ca="1">IFERROR(IF(AX47="","",COUNT(AX$6:AX47)&amp;"@"&amp;AW$4),"")</f>
        <v>38@順12</v>
      </c>
      <c r="AX47" s="30">
        <f ca="1">IFERROR(IF(OR(COUNTIF($AD$3:AX$3,AV47),AX$3=""),"",AV47),"")</f>
        <v>41</v>
      </c>
      <c r="AY47" s="43" t="str">
        <f ca="1">IFERROR(IF(AZ47="","",COUNT(AZ$6:AZ47)&amp;"@"&amp;AY$4),"")</f>
        <v>37@順13</v>
      </c>
      <c r="AZ47" s="30">
        <f ca="1">IFERROR(IF(OR(COUNTIF($AD$3:AZ$3,AX47),AZ$3=""),"",AX47),"")</f>
        <v>41</v>
      </c>
      <c r="BA47" s="43" t="str">
        <f ca="1">IFERROR(IF(BB47="","",COUNT(BB$6:BB47)&amp;"@"&amp;BA$4),"")</f>
        <v>36@順14</v>
      </c>
      <c r="BB47" s="30">
        <f ca="1">IFERROR(IF(OR(COUNTIF($AD$3:BB$3,AZ47),BB$3=""),"",AZ47),"")</f>
        <v>41</v>
      </c>
      <c r="BC47" s="43" t="str">
        <f ca="1">IFERROR(IF(BD47="","",COUNT(BD$6:BD47)&amp;"@"&amp;BC$4),"")</f>
        <v>35@順15</v>
      </c>
      <c r="BD47" s="30">
        <f ca="1">IFERROR(IF(OR(COUNTIF($AD$3:BD$3,BB47),BD$3=""),"",BB47),"")</f>
        <v>41</v>
      </c>
      <c r="BE47" s="43" t="str">
        <f ca="1">IFERROR(IF(BF47="","",COUNT(BF$6:BF47)&amp;"@"&amp;BE$4),"")</f>
        <v>34@順16</v>
      </c>
      <c r="BF47" s="30">
        <f ca="1">IFERROR(IF(OR(COUNTIF($AD$3:BF$3,BD47),BF$3=""),"",BD47),"")</f>
        <v>41</v>
      </c>
    </row>
    <row r="48" spans="8:58" ht="79.95" customHeight="1" x14ac:dyDescent="0.45">
      <c r="H48" s="19">
        <v>45</v>
      </c>
      <c r="I48" s="20" t="s">
        <v>87</v>
      </c>
      <c r="J48" s="19" t="s">
        <v>122</v>
      </c>
      <c r="K48" s="19" t="s">
        <v>305</v>
      </c>
      <c r="L48" s="19" t="s">
        <v>310</v>
      </c>
      <c r="N48" s="7"/>
      <c r="O48" s="7"/>
      <c r="Y48" s="44">
        <v>42</v>
      </c>
      <c r="Z48" s="42">
        <f t="shared" si="31"/>
        <v>42</v>
      </c>
      <c r="AA48" s="28" t="str">
        <f>IF(AB48="","",COUNT(AB$6:AB48)&amp;"@"&amp;AA$4)</f>
        <v>43@順1</v>
      </c>
      <c r="AB48" s="30">
        <f t="shared" si="26"/>
        <v>42</v>
      </c>
      <c r="AC48" s="43" t="str">
        <f ca="1">IFERROR(IF(AD48="","",COUNT(AD$6:AD48)&amp;"@"&amp;AC$4),"")</f>
        <v/>
      </c>
      <c r="AD48" s="30" t="str">
        <f ca="1">IFERROR(IF(OR(COUNTIF($AD$3:AD$3,AB48),AD$3=""),"",AB48),"")</f>
        <v/>
      </c>
      <c r="AE48" s="43" t="str">
        <f ca="1">IFERROR(IF(AF48="","",COUNT(AF$6:AF48)&amp;"@"&amp;AE$4),"")</f>
        <v/>
      </c>
      <c r="AF48" s="30" t="str">
        <f ca="1">IFERROR(IF(OR(COUNTIF($AD$3:AF$3,AD48),AF$3=""),"",AD48),"")</f>
        <v/>
      </c>
      <c r="AG48" s="43" t="str">
        <f ca="1">IFERROR(IF(AH48="","",COUNT(AH$6:AH48)&amp;"@"&amp;AG$4),"")</f>
        <v/>
      </c>
      <c r="AH48" s="30" t="str">
        <f ca="1">IFERROR(IF(OR(COUNTIF($AD$3:AH$3,AF48),AH$3=""),"",AF48),"")</f>
        <v/>
      </c>
      <c r="AI48" s="43" t="str">
        <f ca="1">IFERROR(IF(AJ48="","",COUNT(AJ$6:AJ48)&amp;"@"&amp;AI$4),"")</f>
        <v/>
      </c>
      <c r="AJ48" s="30" t="str">
        <f ca="1">IFERROR(IF(OR(COUNTIF($AD$3:AJ$3,AH48),AJ$3=""),"",AH48),"")</f>
        <v/>
      </c>
      <c r="AK48" s="43" t="str">
        <f ca="1">IFERROR(IF(AL48="","",COUNT(AL$6:AL48)&amp;"@"&amp;AK$4),"")</f>
        <v/>
      </c>
      <c r="AL48" s="30" t="str">
        <f ca="1">IFERROR(IF(OR(COUNTIF($AD$3:AL$3,AJ48),AL$3=""),"",AJ48),"")</f>
        <v/>
      </c>
      <c r="AM48" s="43" t="str">
        <f ca="1">IFERROR(IF(AN48="","",COUNT(AN$6:AN48)&amp;"@"&amp;AM$4),"")</f>
        <v/>
      </c>
      <c r="AN48" s="30" t="str">
        <f ca="1">IFERROR(IF(OR(COUNTIF($AD$3:AN$3,AL48),AN$3=""),"",AL48),"")</f>
        <v/>
      </c>
      <c r="AO48" s="43" t="str">
        <f ca="1">IFERROR(IF(AP48="","",COUNT(AP$6:AP48)&amp;"@"&amp;AO$4),"")</f>
        <v/>
      </c>
      <c r="AP48" s="30" t="str">
        <f ca="1">IFERROR(IF(OR(COUNTIF($AD$3:AP$3,AN48),AP$3=""),"",AN48),"")</f>
        <v/>
      </c>
      <c r="AQ48" s="43" t="str">
        <f ca="1">IFERROR(IF(AR48="","",COUNT(AR$6:AR48)&amp;"@"&amp;AQ$4),"")</f>
        <v/>
      </c>
      <c r="AR48" s="30" t="str">
        <f ca="1">IFERROR(IF(OR(COUNTIF($AD$3:AR$3,AP48),AR$3=""),"",AP48),"")</f>
        <v/>
      </c>
      <c r="AS48" s="43" t="str">
        <f ca="1">IFERROR(IF(AT48="","",COUNT(AT$6:AT48)&amp;"@"&amp;AS$4),"")</f>
        <v/>
      </c>
      <c r="AT48" s="30" t="str">
        <f ca="1">IFERROR(IF(OR(COUNTIF($AD$3:AT$3,AR48),AT$3=""),"",AR48),"")</f>
        <v/>
      </c>
      <c r="AU48" s="43" t="str">
        <f ca="1">IFERROR(IF(AV48="","",COUNT(AV$6:AV48)&amp;"@"&amp;AU$4),"")</f>
        <v/>
      </c>
      <c r="AV48" s="30" t="str">
        <f ca="1">IFERROR(IF(OR(COUNTIF($AD$3:AV$3,AT48),AV$3=""),"",AT48),"")</f>
        <v/>
      </c>
      <c r="AW48" s="43" t="str">
        <f ca="1">IFERROR(IF(AX48="","",COUNT(AX$6:AX48)&amp;"@"&amp;AW$4),"")</f>
        <v/>
      </c>
      <c r="AX48" s="30" t="str">
        <f ca="1">IFERROR(IF(OR(COUNTIF($AD$3:AX$3,AV48),AX$3=""),"",AV48),"")</f>
        <v/>
      </c>
      <c r="AY48" s="43" t="str">
        <f ca="1">IFERROR(IF(AZ48="","",COUNT(AZ$6:AZ48)&amp;"@"&amp;AY$4),"")</f>
        <v/>
      </c>
      <c r="AZ48" s="30" t="str">
        <f ca="1">IFERROR(IF(OR(COUNTIF($AD$3:AZ$3,AX48),AZ$3=""),"",AX48),"")</f>
        <v/>
      </c>
      <c r="BA48" s="43" t="str">
        <f ca="1">IFERROR(IF(BB48="","",COUNT(BB$6:BB48)&amp;"@"&amp;BA$4),"")</f>
        <v/>
      </c>
      <c r="BB48" s="30" t="str">
        <f ca="1">IFERROR(IF(OR(COUNTIF($AD$3:BB$3,AZ48),BB$3=""),"",AZ48),"")</f>
        <v/>
      </c>
      <c r="BC48" s="43" t="str">
        <f ca="1">IFERROR(IF(BD48="","",COUNT(BD$6:BD48)&amp;"@"&amp;BC$4),"")</f>
        <v/>
      </c>
      <c r="BD48" s="30" t="str">
        <f ca="1">IFERROR(IF(OR(COUNTIF($AD$3:BD$3,BB48),BD$3=""),"",BB48),"")</f>
        <v/>
      </c>
      <c r="BE48" s="43" t="str">
        <f ca="1">IFERROR(IF(BF48="","",COUNT(BF$6:BF48)&amp;"@"&amp;BE$4),"")</f>
        <v/>
      </c>
      <c r="BF48" s="30" t="str">
        <f ca="1">IFERROR(IF(OR(COUNTIF($AD$3:BF$3,BD48),BF$3=""),"",BD48),"")</f>
        <v/>
      </c>
    </row>
    <row r="49" spans="8:58" ht="79.95" customHeight="1" x14ac:dyDescent="0.45">
      <c r="H49" s="19">
        <v>46</v>
      </c>
      <c r="I49" s="20" t="s">
        <v>88</v>
      </c>
      <c r="J49" s="19" t="s">
        <v>122</v>
      </c>
      <c r="K49" s="19" t="s">
        <v>149</v>
      </c>
      <c r="L49" s="19" t="s">
        <v>304</v>
      </c>
      <c r="N49" s="7"/>
      <c r="O49" s="7"/>
      <c r="Y49" s="44">
        <v>43</v>
      </c>
      <c r="Z49" s="42">
        <f t="shared" si="31"/>
        <v>43</v>
      </c>
      <c r="AA49" s="28" t="str">
        <f>IF(AB49="","",COUNT(AB$6:AB49)&amp;"@"&amp;AA$4)</f>
        <v>44@順1</v>
      </c>
      <c r="AB49" s="30">
        <f t="shared" si="26"/>
        <v>43</v>
      </c>
      <c r="AC49" s="43" t="str">
        <f ca="1">IFERROR(IF(AD49="","",COUNT(AD$6:AD49)&amp;"@"&amp;AC$4),"")</f>
        <v>43@順2</v>
      </c>
      <c r="AD49" s="30">
        <f ca="1">IFERROR(IF(OR(COUNTIF($AD$3:AD$3,AB49),AD$3=""),"",AB49),"")</f>
        <v>43</v>
      </c>
      <c r="AE49" s="43" t="str">
        <f ca="1">IFERROR(IF(AF49="","",COUNT(AF$6:AF49)&amp;"@"&amp;AE$4),"")</f>
        <v>42@順3</v>
      </c>
      <c r="AF49" s="30">
        <f ca="1">IFERROR(IF(OR(COUNTIF($AD$3:AF$3,AD49),AF$3=""),"",AD49),"")</f>
        <v>43</v>
      </c>
      <c r="AG49" s="43" t="str">
        <f ca="1">IFERROR(IF(AH49="","",COUNT(AH$6:AH49)&amp;"@"&amp;AG$4),"")</f>
        <v>41@順4</v>
      </c>
      <c r="AH49" s="30">
        <f ca="1">IFERROR(IF(OR(COUNTIF($AD$3:AH$3,AF49),AH$3=""),"",AF49),"")</f>
        <v>43</v>
      </c>
      <c r="AI49" s="43" t="str">
        <f ca="1">IFERROR(IF(AJ49="","",COUNT(AJ$6:AJ49)&amp;"@"&amp;AI$4),"")</f>
        <v>40@順5</v>
      </c>
      <c r="AJ49" s="30">
        <f ca="1">IFERROR(IF(OR(COUNTIF($AD$3:AJ$3,AH49),AJ$3=""),"",AH49),"")</f>
        <v>43</v>
      </c>
      <c r="AK49" s="43" t="str">
        <f ca="1">IFERROR(IF(AL49="","",COUNT(AL$6:AL49)&amp;"@"&amp;AK$4),"")</f>
        <v>40@順6</v>
      </c>
      <c r="AL49" s="30">
        <f ca="1">IFERROR(IF(OR(COUNTIF($AD$3:AL$3,AJ49),AL$3=""),"",AJ49),"")</f>
        <v>43</v>
      </c>
      <c r="AM49" s="43" t="str">
        <f ca="1">IFERROR(IF(AN49="","",COUNT(AN$6:AN49)&amp;"@"&amp;AM$4),"")</f>
        <v>40@順7</v>
      </c>
      <c r="AN49" s="30">
        <f ca="1">IFERROR(IF(OR(COUNTIF($AD$3:AN$3,AL49),AN$3=""),"",AL49),"")</f>
        <v>43</v>
      </c>
      <c r="AO49" s="43" t="str">
        <f ca="1">IFERROR(IF(AP49="","",COUNT(AP$6:AP49)&amp;"@"&amp;AO$4),"")</f>
        <v>40@順8</v>
      </c>
      <c r="AP49" s="30">
        <f ca="1">IFERROR(IF(OR(COUNTIF($AD$3:AP$3,AN49),AP$3=""),"",AN49),"")</f>
        <v>43</v>
      </c>
      <c r="AQ49" s="43" t="str">
        <f ca="1">IFERROR(IF(AR49="","",COUNT(AR$6:AR49)&amp;"@"&amp;AQ$4),"")</f>
        <v>39@順9</v>
      </c>
      <c r="AR49" s="30">
        <f ca="1">IFERROR(IF(OR(COUNTIF($AD$3:AR$3,AP49),AR$3=""),"",AP49),"")</f>
        <v>43</v>
      </c>
      <c r="AS49" s="43" t="str">
        <f ca="1">IFERROR(IF(AT49="","",COUNT(AT$6:AT49)&amp;"@"&amp;AS$4),"")</f>
        <v>39@順10</v>
      </c>
      <c r="AT49" s="30">
        <f ca="1">IFERROR(IF(OR(COUNTIF($AD$3:AT$3,AR49),AT$3=""),"",AR49),"")</f>
        <v>43</v>
      </c>
      <c r="AU49" s="43" t="str">
        <f ca="1">IFERROR(IF(AV49="","",COUNT(AV$6:AV49)&amp;"@"&amp;AU$4),"")</f>
        <v>39@順11</v>
      </c>
      <c r="AV49" s="30">
        <f ca="1">IFERROR(IF(OR(COUNTIF($AD$3:AV$3,AT49),AV$3=""),"",AT49),"")</f>
        <v>43</v>
      </c>
      <c r="AW49" s="43" t="str">
        <f ca="1">IFERROR(IF(AX49="","",COUNT(AX$6:AX49)&amp;"@"&amp;AW$4),"")</f>
        <v>39@順12</v>
      </c>
      <c r="AX49" s="30">
        <f ca="1">IFERROR(IF(OR(COUNTIF($AD$3:AX$3,AV49),AX$3=""),"",AV49),"")</f>
        <v>43</v>
      </c>
      <c r="AY49" s="43" t="str">
        <f ca="1">IFERROR(IF(AZ49="","",COUNT(AZ$6:AZ49)&amp;"@"&amp;AY$4),"")</f>
        <v>38@順13</v>
      </c>
      <c r="AZ49" s="30">
        <f ca="1">IFERROR(IF(OR(COUNTIF($AD$3:AZ$3,AX49),AZ$3=""),"",AX49),"")</f>
        <v>43</v>
      </c>
      <c r="BA49" s="43" t="str">
        <f ca="1">IFERROR(IF(BB49="","",COUNT(BB$6:BB49)&amp;"@"&amp;BA$4),"")</f>
        <v>37@順14</v>
      </c>
      <c r="BB49" s="30">
        <f ca="1">IFERROR(IF(OR(COUNTIF($AD$3:BB$3,AZ49),BB$3=""),"",AZ49),"")</f>
        <v>43</v>
      </c>
      <c r="BC49" s="43" t="str">
        <f ca="1">IFERROR(IF(BD49="","",COUNT(BD$6:BD49)&amp;"@"&amp;BC$4),"")</f>
        <v>36@順15</v>
      </c>
      <c r="BD49" s="30">
        <f ca="1">IFERROR(IF(OR(COUNTIF($AD$3:BD$3,BB49),BD$3=""),"",BB49),"")</f>
        <v>43</v>
      </c>
      <c r="BE49" s="43" t="str">
        <f ca="1">IFERROR(IF(BF49="","",COUNT(BF$6:BF49)&amp;"@"&amp;BE$4),"")</f>
        <v>35@順16</v>
      </c>
      <c r="BF49" s="30">
        <f ca="1">IFERROR(IF(OR(COUNTIF($AD$3:BF$3,BD49),BF$3=""),"",BD49),"")</f>
        <v>43</v>
      </c>
    </row>
    <row r="50" spans="8:58" ht="79.95" customHeight="1" x14ac:dyDescent="0.45">
      <c r="H50" s="19">
        <v>47</v>
      </c>
      <c r="I50" s="20" t="s">
        <v>89</v>
      </c>
      <c r="J50" s="19" t="s">
        <v>122</v>
      </c>
      <c r="K50" s="19" t="s">
        <v>311</v>
      </c>
      <c r="L50" s="19" t="s">
        <v>303</v>
      </c>
      <c r="N50" s="7"/>
      <c r="O50" s="7"/>
      <c r="Y50" s="44">
        <v>44</v>
      </c>
      <c r="Z50" s="42">
        <f t="shared" si="31"/>
        <v>44</v>
      </c>
      <c r="AA50" s="28" t="str">
        <f>IF(AB50="","",COUNT(AB$6:AB50)&amp;"@"&amp;AA$4)</f>
        <v>45@順1</v>
      </c>
      <c r="AB50" s="30">
        <f t="shared" si="26"/>
        <v>44</v>
      </c>
      <c r="AC50" s="43" t="str">
        <f ca="1">IFERROR(IF(AD50="","",COUNT(AD$6:AD50)&amp;"@"&amp;AC$4),"")</f>
        <v>44@順2</v>
      </c>
      <c r="AD50" s="30">
        <f ca="1">IFERROR(IF(OR(COUNTIF($AD$3:AD$3,AB50),AD$3=""),"",AB50),"")</f>
        <v>44</v>
      </c>
      <c r="AE50" s="43" t="str">
        <f ca="1">IFERROR(IF(AF50="","",COUNT(AF$6:AF50)&amp;"@"&amp;AE$4),"")</f>
        <v>43@順3</v>
      </c>
      <c r="AF50" s="30">
        <f ca="1">IFERROR(IF(OR(COUNTIF($AD$3:AF$3,AD50),AF$3=""),"",AD50),"")</f>
        <v>44</v>
      </c>
      <c r="AG50" s="43" t="str">
        <f ca="1">IFERROR(IF(AH50="","",COUNT(AH$6:AH50)&amp;"@"&amp;AG$4),"")</f>
        <v>42@順4</v>
      </c>
      <c r="AH50" s="30">
        <f ca="1">IFERROR(IF(OR(COUNTIF($AD$3:AH$3,AF50),AH$3=""),"",AF50),"")</f>
        <v>44</v>
      </c>
      <c r="AI50" s="43" t="str">
        <f ca="1">IFERROR(IF(AJ50="","",COUNT(AJ$6:AJ50)&amp;"@"&amp;AI$4),"")</f>
        <v>41@順5</v>
      </c>
      <c r="AJ50" s="30">
        <f ca="1">IFERROR(IF(OR(COUNTIF($AD$3:AJ$3,AH50),AJ$3=""),"",AH50),"")</f>
        <v>44</v>
      </c>
      <c r="AK50" s="43" t="str">
        <f ca="1">IFERROR(IF(AL50="","",COUNT(AL$6:AL50)&amp;"@"&amp;AK$4),"")</f>
        <v>41@順6</v>
      </c>
      <c r="AL50" s="30">
        <f ca="1">IFERROR(IF(OR(COUNTIF($AD$3:AL$3,AJ50),AL$3=""),"",AJ50),"")</f>
        <v>44</v>
      </c>
      <c r="AM50" s="43" t="str">
        <f ca="1">IFERROR(IF(AN50="","",COUNT(AN$6:AN50)&amp;"@"&amp;AM$4),"")</f>
        <v>41@順7</v>
      </c>
      <c r="AN50" s="30">
        <f ca="1">IFERROR(IF(OR(COUNTIF($AD$3:AN$3,AL50),AN$3=""),"",AL50),"")</f>
        <v>44</v>
      </c>
      <c r="AO50" s="43" t="str">
        <f ca="1">IFERROR(IF(AP50="","",COUNT(AP$6:AP50)&amp;"@"&amp;AO$4),"")</f>
        <v>41@順8</v>
      </c>
      <c r="AP50" s="30">
        <f ca="1">IFERROR(IF(OR(COUNTIF($AD$3:AP$3,AN50),AP$3=""),"",AN50),"")</f>
        <v>44</v>
      </c>
      <c r="AQ50" s="43" t="str">
        <f ca="1">IFERROR(IF(AR50="","",COUNT(AR$6:AR50)&amp;"@"&amp;AQ$4),"")</f>
        <v>40@順9</v>
      </c>
      <c r="AR50" s="30">
        <f ca="1">IFERROR(IF(OR(COUNTIF($AD$3:AR$3,AP50),AR$3=""),"",AP50),"")</f>
        <v>44</v>
      </c>
      <c r="AS50" s="43" t="str">
        <f ca="1">IFERROR(IF(AT50="","",COUNT(AT$6:AT50)&amp;"@"&amp;AS$4),"")</f>
        <v>40@順10</v>
      </c>
      <c r="AT50" s="30">
        <f ca="1">IFERROR(IF(OR(COUNTIF($AD$3:AT$3,AR50),AT$3=""),"",AR50),"")</f>
        <v>44</v>
      </c>
      <c r="AU50" s="43" t="str">
        <f ca="1">IFERROR(IF(AV50="","",COUNT(AV$6:AV50)&amp;"@"&amp;AU$4),"")</f>
        <v>40@順11</v>
      </c>
      <c r="AV50" s="30">
        <f ca="1">IFERROR(IF(OR(COUNTIF($AD$3:AV$3,AT50),AV$3=""),"",AT50),"")</f>
        <v>44</v>
      </c>
      <c r="AW50" s="43" t="str">
        <f ca="1">IFERROR(IF(AX50="","",COUNT(AX$6:AX50)&amp;"@"&amp;AW$4),"")</f>
        <v>40@順12</v>
      </c>
      <c r="AX50" s="30">
        <f ca="1">IFERROR(IF(OR(COUNTIF($AD$3:AX$3,AV50),AX$3=""),"",AV50),"")</f>
        <v>44</v>
      </c>
      <c r="AY50" s="43" t="str">
        <f ca="1">IFERROR(IF(AZ50="","",COUNT(AZ$6:AZ50)&amp;"@"&amp;AY$4),"")</f>
        <v>39@順13</v>
      </c>
      <c r="AZ50" s="30">
        <f ca="1">IFERROR(IF(OR(COUNTIF($AD$3:AZ$3,AX50),AZ$3=""),"",AX50),"")</f>
        <v>44</v>
      </c>
      <c r="BA50" s="43" t="str">
        <f ca="1">IFERROR(IF(BB50="","",COUNT(BB$6:BB50)&amp;"@"&amp;BA$4),"")</f>
        <v>38@順14</v>
      </c>
      <c r="BB50" s="30">
        <f ca="1">IFERROR(IF(OR(COUNTIF($AD$3:BB$3,AZ50),BB$3=""),"",AZ50),"")</f>
        <v>44</v>
      </c>
      <c r="BC50" s="43" t="str">
        <f ca="1">IFERROR(IF(BD50="","",COUNT(BD$6:BD50)&amp;"@"&amp;BC$4),"")</f>
        <v>37@順15</v>
      </c>
      <c r="BD50" s="30">
        <f ca="1">IFERROR(IF(OR(COUNTIF($AD$3:BD$3,BB50),BD$3=""),"",BB50),"")</f>
        <v>44</v>
      </c>
      <c r="BE50" s="43" t="str">
        <f ca="1">IFERROR(IF(BF50="","",COUNT(BF$6:BF50)&amp;"@"&amp;BE$4),"")</f>
        <v>36@順16</v>
      </c>
      <c r="BF50" s="30">
        <f ca="1">IFERROR(IF(OR(COUNTIF($AD$3:BF$3,BD50),BF$3=""),"",BD50),"")</f>
        <v>44</v>
      </c>
    </row>
    <row r="51" spans="8:58" ht="79.95" customHeight="1" x14ac:dyDescent="0.45">
      <c r="H51" s="19">
        <v>48</v>
      </c>
      <c r="I51" s="20" t="s">
        <v>90</v>
      </c>
      <c r="J51" s="19" t="s">
        <v>122</v>
      </c>
      <c r="K51" s="19" t="s">
        <v>150</v>
      </c>
      <c r="L51" s="19" t="s">
        <v>166</v>
      </c>
      <c r="N51" s="7"/>
      <c r="O51" s="7"/>
      <c r="Y51" s="44">
        <v>45</v>
      </c>
      <c r="Z51" s="42">
        <f t="shared" si="31"/>
        <v>45</v>
      </c>
      <c r="AA51" s="28" t="str">
        <f>IF(AB51="","",COUNT(AB$6:AB51)&amp;"@"&amp;AA$4)</f>
        <v>46@順1</v>
      </c>
      <c r="AB51" s="30">
        <f t="shared" si="26"/>
        <v>45</v>
      </c>
      <c r="AC51" s="43" t="str">
        <f ca="1">IFERROR(IF(AD51="","",COUNT(AD$6:AD51)&amp;"@"&amp;AC$4),"")</f>
        <v>45@順2</v>
      </c>
      <c r="AD51" s="30">
        <f ca="1">IFERROR(IF(OR(COUNTIF($AD$3:AD$3,AB51),AD$3=""),"",AB51),"")</f>
        <v>45</v>
      </c>
      <c r="AE51" s="43" t="str">
        <f ca="1">IFERROR(IF(AF51="","",COUNT(AF$6:AF51)&amp;"@"&amp;AE$4),"")</f>
        <v>44@順3</v>
      </c>
      <c r="AF51" s="30">
        <f ca="1">IFERROR(IF(OR(COUNTIF($AD$3:AF$3,AD51),AF$3=""),"",AD51),"")</f>
        <v>45</v>
      </c>
      <c r="AG51" s="43" t="str">
        <f ca="1">IFERROR(IF(AH51="","",COUNT(AH$6:AH51)&amp;"@"&amp;AG$4),"")</f>
        <v>43@順4</v>
      </c>
      <c r="AH51" s="30">
        <f ca="1">IFERROR(IF(OR(COUNTIF($AD$3:AH$3,AF51),AH$3=""),"",AF51),"")</f>
        <v>45</v>
      </c>
      <c r="AI51" s="43" t="str">
        <f ca="1">IFERROR(IF(AJ51="","",COUNT(AJ$6:AJ51)&amp;"@"&amp;AI$4),"")</f>
        <v>42@順5</v>
      </c>
      <c r="AJ51" s="30">
        <f ca="1">IFERROR(IF(OR(COUNTIF($AD$3:AJ$3,AH51),AJ$3=""),"",AH51),"")</f>
        <v>45</v>
      </c>
      <c r="AK51" s="43" t="str">
        <f ca="1">IFERROR(IF(AL51="","",COUNT(AL$6:AL51)&amp;"@"&amp;AK$4),"")</f>
        <v>42@順6</v>
      </c>
      <c r="AL51" s="30">
        <f ca="1">IFERROR(IF(OR(COUNTIF($AD$3:AL$3,AJ51),AL$3=""),"",AJ51),"")</f>
        <v>45</v>
      </c>
      <c r="AM51" s="43" t="str">
        <f ca="1">IFERROR(IF(AN51="","",COUNT(AN$6:AN51)&amp;"@"&amp;AM$4),"")</f>
        <v>42@順7</v>
      </c>
      <c r="AN51" s="30">
        <f ca="1">IFERROR(IF(OR(COUNTIF($AD$3:AN$3,AL51),AN$3=""),"",AL51),"")</f>
        <v>45</v>
      </c>
      <c r="AO51" s="43" t="str">
        <f ca="1">IFERROR(IF(AP51="","",COUNT(AP$6:AP51)&amp;"@"&amp;AO$4),"")</f>
        <v>42@順8</v>
      </c>
      <c r="AP51" s="30">
        <f ca="1">IFERROR(IF(OR(COUNTIF($AD$3:AP$3,AN51),AP$3=""),"",AN51),"")</f>
        <v>45</v>
      </c>
      <c r="AQ51" s="43" t="str">
        <f ca="1">IFERROR(IF(AR51="","",COUNT(AR$6:AR51)&amp;"@"&amp;AQ$4),"")</f>
        <v>41@順9</v>
      </c>
      <c r="AR51" s="30">
        <f ca="1">IFERROR(IF(OR(COUNTIF($AD$3:AR$3,AP51),AR$3=""),"",AP51),"")</f>
        <v>45</v>
      </c>
      <c r="AS51" s="43" t="str">
        <f ca="1">IFERROR(IF(AT51="","",COUNT(AT$6:AT51)&amp;"@"&amp;AS$4),"")</f>
        <v>41@順10</v>
      </c>
      <c r="AT51" s="30">
        <f ca="1">IFERROR(IF(OR(COUNTIF($AD$3:AT$3,AR51),AT$3=""),"",AR51),"")</f>
        <v>45</v>
      </c>
      <c r="AU51" s="43" t="str">
        <f ca="1">IFERROR(IF(AV51="","",COUNT(AV$6:AV51)&amp;"@"&amp;AU$4),"")</f>
        <v>41@順11</v>
      </c>
      <c r="AV51" s="30">
        <f ca="1">IFERROR(IF(OR(COUNTIF($AD$3:AV$3,AT51),AV$3=""),"",AT51),"")</f>
        <v>45</v>
      </c>
      <c r="AW51" s="43" t="str">
        <f ca="1">IFERROR(IF(AX51="","",COUNT(AX$6:AX51)&amp;"@"&amp;AW$4),"")</f>
        <v>41@順12</v>
      </c>
      <c r="AX51" s="30">
        <f ca="1">IFERROR(IF(OR(COUNTIF($AD$3:AX$3,AV51),AX$3=""),"",AV51),"")</f>
        <v>45</v>
      </c>
      <c r="AY51" s="43" t="str">
        <f ca="1">IFERROR(IF(AZ51="","",COUNT(AZ$6:AZ51)&amp;"@"&amp;AY$4),"")</f>
        <v>40@順13</v>
      </c>
      <c r="AZ51" s="30">
        <f ca="1">IFERROR(IF(OR(COUNTIF($AD$3:AZ$3,AX51),AZ$3=""),"",AX51),"")</f>
        <v>45</v>
      </c>
      <c r="BA51" s="43" t="str">
        <f ca="1">IFERROR(IF(BB51="","",COUNT(BB$6:BB51)&amp;"@"&amp;BA$4),"")</f>
        <v>39@順14</v>
      </c>
      <c r="BB51" s="30">
        <f ca="1">IFERROR(IF(OR(COUNTIF($AD$3:BB$3,AZ51),BB$3=""),"",AZ51),"")</f>
        <v>45</v>
      </c>
      <c r="BC51" s="43" t="str">
        <f ca="1">IFERROR(IF(BD51="","",COUNT(BD$6:BD51)&amp;"@"&amp;BC$4),"")</f>
        <v>38@順15</v>
      </c>
      <c r="BD51" s="30">
        <f ca="1">IFERROR(IF(OR(COUNTIF($AD$3:BD$3,BB51),BD$3=""),"",BB51),"")</f>
        <v>45</v>
      </c>
      <c r="BE51" s="43" t="str">
        <f ca="1">IFERROR(IF(BF51="","",COUNT(BF$6:BF51)&amp;"@"&amp;BE$4),"")</f>
        <v>37@順16</v>
      </c>
      <c r="BF51" s="30">
        <f ca="1">IFERROR(IF(OR(COUNTIF($AD$3:BF$3,BD51),BF$3=""),"",BD51),"")</f>
        <v>45</v>
      </c>
    </row>
    <row r="52" spans="8:58" ht="79.95" customHeight="1" x14ac:dyDescent="0.45">
      <c r="H52" s="19">
        <v>49</v>
      </c>
      <c r="I52" s="20" t="s">
        <v>91</v>
      </c>
      <c r="J52" s="19" t="s">
        <v>122</v>
      </c>
      <c r="K52" s="19" t="s">
        <v>319</v>
      </c>
      <c r="L52" s="19" t="s">
        <v>312</v>
      </c>
      <c r="N52" s="7"/>
      <c r="O52" s="7"/>
      <c r="Y52" s="44">
        <v>46</v>
      </c>
      <c r="Z52" s="42">
        <f t="shared" si="31"/>
        <v>46</v>
      </c>
      <c r="AA52" s="28" t="str">
        <f>IF(AB52="","",COUNT(AB$6:AB52)&amp;"@"&amp;AA$4)</f>
        <v>47@順1</v>
      </c>
      <c r="AB52" s="30">
        <f t="shared" si="26"/>
        <v>46</v>
      </c>
      <c r="AC52" s="43" t="str">
        <f ca="1">IFERROR(IF(AD52="","",COUNT(AD$6:AD52)&amp;"@"&amp;AC$4),"")</f>
        <v>46@順2</v>
      </c>
      <c r="AD52" s="30">
        <f ca="1">IFERROR(IF(OR(COUNTIF($AD$3:AD$3,AB52),AD$3=""),"",AB52),"")</f>
        <v>46</v>
      </c>
      <c r="AE52" s="43" t="str">
        <f ca="1">IFERROR(IF(AF52="","",COUNT(AF$6:AF52)&amp;"@"&amp;AE$4),"")</f>
        <v>45@順3</v>
      </c>
      <c r="AF52" s="30">
        <f ca="1">IFERROR(IF(OR(COUNTIF($AD$3:AF$3,AD52),AF$3=""),"",AD52),"")</f>
        <v>46</v>
      </c>
      <c r="AG52" s="43" t="str">
        <f ca="1">IFERROR(IF(AH52="","",COUNT(AH$6:AH52)&amp;"@"&amp;AG$4),"")</f>
        <v>44@順4</v>
      </c>
      <c r="AH52" s="30">
        <f ca="1">IFERROR(IF(OR(COUNTIF($AD$3:AH$3,AF52),AH$3=""),"",AF52),"")</f>
        <v>46</v>
      </c>
      <c r="AI52" s="43" t="str">
        <f ca="1">IFERROR(IF(AJ52="","",COUNT(AJ$6:AJ52)&amp;"@"&amp;AI$4),"")</f>
        <v>43@順5</v>
      </c>
      <c r="AJ52" s="30">
        <f ca="1">IFERROR(IF(OR(COUNTIF($AD$3:AJ$3,AH52),AJ$3=""),"",AH52),"")</f>
        <v>46</v>
      </c>
      <c r="AK52" s="43" t="str">
        <f ca="1">IFERROR(IF(AL52="","",COUNT(AL$6:AL52)&amp;"@"&amp;AK$4),"")</f>
        <v>43@順6</v>
      </c>
      <c r="AL52" s="30">
        <f ca="1">IFERROR(IF(OR(COUNTIF($AD$3:AL$3,AJ52),AL$3=""),"",AJ52),"")</f>
        <v>46</v>
      </c>
      <c r="AM52" s="43" t="str">
        <f ca="1">IFERROR(IF(AN52="","",COUNT(AN$6:AN52)&amp;"@"&amp;AM$4),"")</f>
        <v>43@順7</v>
      </c>
      <c r="AN52" s="30">
        <f ca="1">IFERROR(IF(OR(COUNTIF($AD$3:AN$3,AL52),AN$3=""),"",AL52),"")</f>
        <v>46</v>
      </c>
      <c r="AO52" s="43" t="str">
        <f ca="1">IFERROR(IF(AP52="","",COUNT(AP$6:AP52)&amp;"@"&amp;AO$4),"")</f>
        <v>43@順8</v>
      </c>
      <c r="AP52" s="30">
        <f ca="1">IFERROR(IF(OR(COUNTIF($AD$3:AP$3,AN52),AP$3=""),"",AN52),"")</f>
        <v>46</v>
      </c>
      <c r="AQ52" s="43" t="str">
        <f ca="1">IFERROR(IF(AR52="","",COUNT(AR$6:AR52)&amp;"@"&amp;AQ$4),"")</f>
        <v>42@順9</v>
      </c>
      <c r="AR52" s="30">
        <f ca="1">IFERROR(IF(OR(COUNTIF($AD$3:AR$3,AP52),AR$3=""),"",AP52),"")</f>
        <v>46</v>
      </c>
      <c r="AS52" s="43" t="str">
        <f ca="1">IFERROR(IF(AT52="","",COUNT(AT$6:AT52)&amp;"@"&amp;AS$4),"")</f>
        <v>42@順10</v>
      </c>
      <c r="AT52" s="30">
        <f ca="1">IFERROR(IF(OR(COUNTIF($AD$3:AT$3,AR52),AT$3=""),"",AR52),"")</f>
        <v>46</v>
      </c>
      <c r="AU52" s="43" t="str">
        <f ca="1">IFERROR(IF(AV52="","",COUNT(AV$6:AV52)&amp;"@"&amp;AU$4),"")</f>
        <v>42@順11</v>
      </c>
      <c r="AV52" s="30">
        <f ca="1">IFERROR(IF(OR(COUNTIF($AD$3:AV$3,AT52),AV$3=""),"",AT52),"")</f>
        <v>46</v>
      </c>
      <c r="AW52" s="43" t="str">
        <f ca="1">IFERROR(IF(AX52="","",COUNT(AX$6:AX52)&amp;"@"&amp;AW$4),"")</f>
        <v>42@順12</v>
      </c>
      <c r="AX52" s="30">
        <f ca="1">IFERROR(IF(OR(COUNTIF($AD$3:AX$3,AV52),AX$3=""),"",AV52),"")</f>
        <v>46</v>
      </c>
      <c r="AY52" s="43" t="str">
        <f ca="1">IFERROR(IF(AZ52="","",COUNT(AZ$6:AZ52)&amp;"@"&amp;AY$4),"")</f>
        <v>41@順13</v>
      </c>
      <c r="AZ52" s="30">
        <f ca="1">IFERROR(IF(OR(COUNTIF($AD$3:AZ$3,AX52),AZ$3=""),"",AX52),"")</f>
        <v>46</v>
      </c>
      <c r="BA52" s="43" t="str">
        <f ca="1">IFERROR(IF(BB52="","",COUNT(BB$6:BB52)&amp;"@"&amp;BA$4),"")</f>
        <v>40@順14</v>
      </c>
      <c r="BB52" s="30">
        <f ca="1">IFERROR(IF(OR(COUNTIF($AD$3:BB$3,AZ52),BB$3=""),"",AZ52),"")</f>
        <v>46</v>
      </c>
      <c r="BC52" s="43" t="str">
        <f ca="1">IFERROR(IF(BD52="","",COUNT(BD$6:BD52)&amp;"@"&amp;BC$4),"")</f>
        <v>39@順15</v>
      </c>
      <c r="BD52" s="30">
        <f ca="1">IFERROR(IF(OR(COUNTIF($AD$3:BD$3,BB52),BD$3=""),"",BB52),"")</f>
        <v>46</v>
      </c>
      <c r="BE52" s="43" t="str">
        <f ca="1">IFERROR(IF(BF52="","",COUNT(BF$6:BF52)&amp;"@"&amp;BE$4),"")</f>
        <v>38@順16</v>
      </c>
      <c r="BF52" s="30">
        <f ca="1">IFERROR(IF(OR(COUNTIF($AD$3:BF$3,BD52),BF$3=""),"",BD52),"")</f>
        <v>46</v>
      </c>
    </row>
    <row r="53" spans="8:58" ht="79.95" customHeight="1" x14ac:dyDescent="0.45">
      <c r="H53" s="19">
        <v>50</v>
      </c>
      <c r="I53" s="20" t="s">
        <v>92</v>
      </c>
      <c r="J53" s="19" t="s">
        <v>122</v>
      </c>
      <c r="K53" s="19" t="s">
        <v>289</v>
      </c>
      <c r="L53" s="19" t="s">
        <v>167</v>
      </c>
      <c r="N53" s="7"/>
      <c r="O53" s="7"/>
      <c r="Y53" s="44">
        <v>47</v>
      </c>
      <c r="Z53" s="42">
        <f t="shared" si="31"/>
        <v>47</v>
      </c>
      <c r="AA53" s="28" t="str">
        <f>IF(AB53="","",COUNT(AB$6:AB53)&amp;"@"&amp;AA$4)</f>
        <v>48@順1</v>
      </c>
      <c r="AB53" s="30">
        <f t="shared" si="26"/>
        <v>47</v>
      </c>
      <c r="AC53" s="43" t="str">
        <f ca="1">IFERROR(IF(AD53="","",COUNT(AD$6:AD53)&amp;"@"&amp;AC$4),"")</f>
        <v>47@順2</v>
      </c>
      <c r="AD53" s="30">
        <f ca="1">IFERROR(IF(OR(COUNTIF($AD$3:AD$3,AB53),AD$3=""),"",AB53),"")</f>
        <v>47</v>
      </c>
      <c r="AE53" s="43" t="str">
        <f ca="1">IFERROR(IF(AF53="","",COUNT(AF$6:AF53)&amp;"@"&amp;AE$4),"")</f>
        <v>46@順3</v>
      </c>
      <c r="AF53" s="30">
        <f ca="1">IFERROR(IF(OR(COUNTIF($AD$3:AF$3,AD53),AF$3=""),"",AD53),"")</f>
        <v>47</v>
      </c>
      <c r="AG53" s="43" t="str">
        <f ca="1">IFERROR(IF(AH53="","",COUNT(AH$6:AH53)&amp;"@"&amp;AG$4),"")</f>
        <v>45@順4</v>
      </c>
      <c r="AH53" s="30">
        <f ca="1">IFERROR(IF(OR(COUNTIF($AD$3:AH$3,AF53),AH$3=""),"",AF53),"")</f>
        <v>47</v>
      </c>
      <c r="AI53" s="43" t="str">
        <f ca="1">IFERROR(IF(AJ53="","",COUNT(AJ$6:AJ53)&amp;"@"&amp;AI$4),"")</f>
        <v>44@順5</v>
      </c>
      <c r="AJ53" s="30">
        <f ca="1">IFERROR(IF(OR(COUNTIF($AD$3:AJ$3,AH53),AJ$3=""),"",AH53),"")</f>
        <v>47</v>
      </c>
      <c r="AK53" s="43" t="str">
        <f ca="1">IFERROR(IF(AL53="","",COUNT(AL$6:AL53)&amp;"@"&amp;AK$4),"")</f>
        <v>44@順6</v>
      </c>
      <c r="AL53" s="30">
        <f ca="1">IFERROR(IF(OR(COUNTIF($AD$3:AL$3,AJ53),AL$3=""),"",AJ53),"")</f>
        <v>47</v>
      </c>
      <c r="AM53" s="43" t="str">
        <f ca="1">IFERROR(IF(AN53="","",COUNT(AN$6:AN53)&amp;"@"&amp;AM$4),"")</f>
        <v>44@順7</v>
      </c>
      <c r="AN53" s="30">
        <f ca="1">IFERROR(IF(OR(COUNTIF($AD$3:AN$3,AL53),AN$3=""),"",AL53),"")</f>
        <v>47</v>
      </c>
      <c r="AO53" s="43" t="str">
        <f ca="1">IFERROR(IF(AP53="","",COUNT(AP$6:AP53)&amp;"@"&amp;AO$4),"")</f>
        <v>44@順8</v>
      </c>
      <c r="AP53" s="30">
        <f ca="1">IFERROR(IF(OR(COUNTIF($AD$3:AP$3,AN53),AP$3=""),"",AN53),"")</f>
        <v>47</v>
      </c>
      <c r="AQ53" s="43" t="str">
        <f ca="1">IFERROR(IF(AR53="","",COUNT(AR$6:AR53)&amp;"@"&amp;AQ$4),"")</f>
        <v>43@順9</v>
      </c>
      <c r="AR53" s="30">
        <f ca="1">IFERROR(IF(OR(COUNTIF($AD$3:AR$3,AP53),AR$3=""),"",AP53),"")</f>
        <v>47</v>
      </c>
      <c r="AS53" s="43" t="str">
        <f ca="1">IFERROR(IF(AT53="","",COUNT(AT$6:AT53)&amp;"@"&amp;AS$4),"")</f>
        <v>43@順10</v>
      </c>
      <c r="AT53" s="30">
        <f ca="1">IFERROR(IF(OR(COUNTIF($AD$3:AT$3,AR53),AT$3=""),"",AR53),"")</f>
        <v>47</v>
      </c>
      <c r="AU53" s="43" t="str">
        <f ca="1">IFERROR(IF(AV53="","",COUNT(AV$6:AV53)&amp;"@"&amp;AU$4),"")</f>
        <v/>
      </c>
      <c r="AV53" s="30" t="str">
        <f ca="1">IFERROR(IF(OR(COUNTIF($AD$3:AV$3,AT53),AV$3=""),"",AT53),"")</f>
        <v/>
      </c>
      <c r="AW53" s="43" t="str">
        <f ca="1">IFERROR(IF(AX53="","",COUNT(AX$6:AX53)&amp;"@"&amp;AW$4),"")</f>
        <v/>
      </c>
      <c r="AX53" s="30" t="str">
        <f ca="1">IFERROR(IF(OR(COUNTIF($AD$3:AX$3,AV53),AX$3=""),"",AV53),"")</f>
        <v/>
      </c>
      <c r="AY53" s="43" t="str">
        <f ca="1">IFERROR(IF(AZ53="","",COUNT(AZ$6:AZ53)&amp;"@"&amp;AY$4),"")</f>
        <v/>
      </c>
      <c r="AZ53" s="30" t="str">
        <f ca="1">IFERROR(IF(OR(COUNTIF($AD$3:AZ$3,AX53),AZ$3=""),"",AX53),"")</f>
        <v/>
      </c>
      <c r="BA53" s="43" t="str">
        <f ca="1">IFERROR(IF(BB53="","",COUNT(BB$6:BB53)&amp;"@"&amp;BA$4),"")</f>
        <v/>
      </c>
      <c r="BB53" s="30" t="str">
        <f ca="1">IFERROR(IF(OR(COUNTIF($AD$3:BB$3,AZ53),BB$3=""),"",AZ53),"")</f>
        <v/>
      </c>
      <c r="BC53" s="43" t="str">
        <f ca="1">IFERROR(IF(BD53="","",COUNT(BD$6:BD53)&amp;"@"&amp;BC$4),"")</f>
        <v/>
      </c>
      <c r="BD53" s="30" t="str">
        <f ca="1">IFERROR(IF(OR(COUNTIF($AD$3:BD$3,BB53),BD$3=""),"",BB53),"")</f>
        <v/>
      </c>
      <c r="BE53" s="43" t="str">
        <f ca="1">IFERROR(IF(BF53="","",COUNT(BF$6:BF53)&amp;"@"&amp;BE$4),"")</f>
        <v/>
      </c>
      <c r="BF53" s="30" t="str">
        <f ca="1">IFERROR(IF(OR(COUNTIF($AD$3:BF$3,BD53),BF$3=""),"",BD53),"")</f>
        <v/>
      </c>
    </row>
    <row r="54" spans="8:58" ht="79.95" customHeight="1" x14ac:dyDescent="0.45">
      <c r="H54" s="19">
        <v>51</v>
      </c>
      <c r="I54" s="20" t="s">
        <v>93</v>
      </c>
      <c r="J54" s="19" t="s">
        <v>122</v>
      </c>
      <c r="K54" s="19" t="s">
        <v>277</v>
      </c>
      <c r="L54" s="19" t="s">
        <v>323</v>
      </c>
      <c r="N54" s="7"/>
      <c r="O54" s="7"/>
      <c r="Y54" s="44">
        <v>48</v>
      </c>
      <c r="Z54" s="42">
        <f t="shared" si="31"/>
        <v>48</v>
      </c>
      <c r="AA54" s="28" t="str">
        <f>IF(AB54="","",COUNT(AB$6:AB54)&amp;"@"&amp;AA$4)</f>
        <v>49@順1</v>
      </c>
      <c r="AB54" s="30">
        <f t="shared" si="26"/>
        <v>48</v>
      </c>
      <c r="AC54" s="43" t="str">
        <f ca="1">IFERROR(IF(AD54="","",COUNT(AD$6:AD54)&amp;"@"&amp;AC$4),"")</f>
        <v>48@順2</v>
      </c>
      <c r="AD54" s="30">
        <f ca="1">IFERROR(IF(OR(COUNTIF($AD$3:AD$3,AB54),AD$3=""),"",AB54),"")</f>
        <v>48</v>
      </c>
      <c r="AE54" s="43" t="str">
        <f ca="1">IFERROR(IF(AF54="","",COUNT(AF$6:AF54)&amp;"@"&amp;AE$4),"")</f>
        <v>47@順3</v>
      </c>
      <c r="AF54" s="30">
        <f ca="1">IFERROR(IF(OR(COUNTIF($AD$3:AF$3,AD54),AF$3=""),"",AD54),"")</f>
        <v>48</v>
      </c>
      <c r="AG54" s="43" t="str">
        <f ca="1">IFERROR(IF(AH54="","",COUNT(AH$6:AH54)&amp;"@"&amp;AG$4),"")</f>
        <v>46@順4</v>
      </c>
      <c r="AH54" s="30">
        <f ca="1">IFERROR(IF(OR(COUNTIF($AD$3:AH$3,AF54),AH$3=""),"",AF54),"")</f>
        <v>48</v>
      </c>
      <c r="AI54" s="43" t="str">
        <f ca="1">IFERROR(IF(AJ54="","",COUNT(AJ$6:AJ54)&amp;"@"&amp;AI$4),"")</f>
        <v>45@順5</v>
      </c>
      <c r="AJ54" s="30">
        <f ca="1">IFERROR(IF(OR(COUNTIF($AD$3:AJ$3,AH54),AJ$3=""),"",AH54),"")</f>
        <v>48</v>
      </c>
      <c r="AK54" s="43" t="str">
        <f ca="1">IFERROR(IF(AL54="","",COUNT(AL$6:AL54)&amp;"@"&amp;AK$4),"")</f>
        <v>45@順6</v>
      </c>
      <c r="AL54" s="30">
        <f ca="1">IFERROR(IF(OR(COUNTIF($AD$3:AL$3,AJ54),AL$3=""),"",AJ54),"")</f>
        <v>48</v>
      </c>
      <c r="AM54" s="43" t="str">
        <f ca="1">IFERROR(IF(AN54="","",COUNT(AN$6:AN54)&amp;"@"&amp;AM$4),"")</f>
        <v>45@順7</v>
      </c>
      <c r="AN54" s="30">
        <f ca="1">IFERROR(IF(OR(COUNTIF($AD$3:AN$3,AL54),AN$3=""),"",AL54),"")</f>
        <v>48</v>
      </c>
      <c r="AO54" s="43" t="str">
        <f ca="1">IFERROR(IF(AP54="","",COUNT(AP$6:AP54)&amp;"@"&amp;AO$4),"")</f>
        <v>45@順8</v>
      </c>
      <c r="AP54" s="30">
        <f ca="1">IFERROR(IF(OR(COUNTIF($AD$3:AP$3,AN54),AP$3=""),"",AN54),"")</f>
        <v>48</v>
      </c>
      <c r="AQ54" s="43" t="str">
        <f ca="1">IFERROR(IF(AR54="","",COUNT(AR$6:AR54)&amp;"@"&amp;AQ$4),"")</f>
        <v>44@順9</v>
      </c>
      <c r="AR54" s="30">
        <f ca="1">IFERROR(IF(OR(COUNTIF($AD$3:AR$3,AP54),AR$3=""),"",AP54),"")</f>
        <v>48</v>
      </c>
      <c r="AS54" s="43" t="str">
        <f ca="1">IFERROR(IF(AT54="","",COUNT(AT$6:AT54)&amp;"@"&amp;AS$4),"")</f>
        <v>44@順10</v>
      </c>
      <c r="AT54" s="30">
        <f ca="1">IFERROR(IF(OR(COUNTIF($AD$3:AT$3,AR54),AT$3=""),"",AR54),"")</f>
        <v>48</v>
      </c>
      <c r="AU54" s="43" t="str">
        <f ca="1">IFERROR(IF(AV54="","",COUNT(AV$6:AV54)&amp;"@"&amp;AU$4),"")</f>
        <v>43@順11</v>
      </c>
      <c r="AV54" s="30">
        <f ca="1">IFERROR(IF(OR(COUNTIF($AD$3:AV$3,AT54),AV$3=""),"",AT54),"")</f>
        <v>48</v>
      </c>
      <c r="AW54" s="43" t="str">
        <f ca="1">IFERROR(IF(AX54="","",COUNT(AX$6:AX54)&amp;"@"&amp;AW$4),"")</f>
        <v>43@順12</v>
      </c>
      <c r="AX54" s="30">
        <f ca="1">IFERROR(IF(OR(COUNTIF($AD$3:AX$3,AV54),AX$3=""),"",AV54),"")</f>
        <v>48</v>
      </c>
      <c r="AY54" s="43" t="str">
        <f ca="1">IFERROR(IF(AZ54="","",COUNT(AZ$6:AZ54)&amp;"@"&amp;AY$4),"")</f>
        <v>42@順13</v>
      </c>
      <c r="AZ54" s="30">
        <f ca="1">IFERROR(IF(OR(COUNTIF($AD$3:AZ$3,AX54),AZ$3=""),"",AX54),"")</f>
        <v>48</v>
      </c>
      <c r="BA54" s="43" t="str">
        <f ca="1">IFERROR(IF(BB54="","",COUNT(BB$6:BB54)&amp;"@"&amp;BA$4),"")</f>
        <v>41@順14</v>
      </c>
      <c r="BB54" s="30">
        <f ca="1">IFERROR(IF(OR(COUNTIF($AD$3:BB$3,AZ54),BB$3=""),"",AZ54),"")</f>
        <v>48</v>
      </c>
      <c r="BC54" s="43" t="str">
        <f ca="1">IFERROR(IF(BD54="","",COUNT(BD$6:BD54)&amp;"@"&amp;BC$4),"")</f>
        <v>40@順15</v>
      </c>
      <c r="BD54" s="30">
        <f ca="1">IFERROR(IF(OR(COUNTIF($AD$3:BD$3,BB54),BD$3=""),"",BB54),"")</f>
        <v>48</v>
      </c>
      <c r="BE54" s="43" t="str">
        <f ca="1">IFERROR(IF(BF54="","",COUNT(BF$6:BF54)&amp;"@"&amp;BE$4),"")</f>
        <v>39@順16</v>
      </c>
      <c r="BF54" s="30">
        <f ca="1">IFERROR(IF(OR(COUNTIF($AD$3:BF$3,BD54),BF$3=""),"",BD54),"")</f>
        <v>48</v>
      </c>
    </row>
    <row r="55" spans="8:58" ht="79.95" customHeight="1" x14ac:dyDescent="0.45">
      <c r="H55" s="19">
        <v>52</v>
      </c>
      <c r="I55" s="20" t="s">
        <v>94</v>
      </c>
      <c r="J55" s="19" t="s">
        <v>122</v>
      </c>
      <c r="K55" s="19" t="s">
        <v>302</v>
      </c>
      <c r="L55" s="19" t="s">
        <v>151</v>
      </c>
      <c r="N55" s="7"/>
      <c r="O55" s="7"/>
      <c r="Y55" s="44">
        <v>49</v>
      </c>
      <c r="Z55" s="42">
        <f t="shared" si="31"/>
        <v>49</v>
      </c>
      <c r="AA55" s="28" t="str">
        <f>IF(AB55="","",COUNT(AB$6:AB55)&amp;"@"&amp;AA$4)</f>
        <v>50@順1</v>
      </c>
      <c r="AB55" s="30">
        <f t="shared" si="26"/>
        <v>49</v>
      </c>
      <c r="AC55" s="43" t="str">
        <f ca="1">IFERROR(IF(AD55="","",COUNT(AD$6:AD55)&amp;"@"&amp;AC$4),"")</f>
        <v>49@順2</v>
      </c>
      <c r="AD55" s="30">
        <f ca="1">IFERROR(IF(OR(COUNTIF($AD$3:AD$3,AB55),AD$3=""),"",AB55),"")</f>
        <v>49</v>
      </c>
      <c r="AE55" s="43" t="str">
        <f ca="1">IFERROR(IF(AF55="","",COUNT(AF$6:AF55)&amp;"@"&amp;AE$4),"")</f>
        <v>48@順3</v>
      </c>
      <c r="AF55" s="30">
        <f ca="1">IFERROR(IF(OR(COUNTIF($AD$3:AF$3,AD55),AF$3=""),"",AD55),"")</f>
        <v>49</v>
      </c>
      <c r="AG55" s="43" t="str">
        <f ca="1">IFERROR(IF(AH55="","",COUNT(AH$6:AH55)&amp;"@"&amp;AG$4),"")</f>
        <v>47@順4</v>
      </c>
      <c r="AH55" s="30">
        <f ca="1">IFERROR(IF(OR(COUNTIF($AD$3:AH$3,AF55),AH$3=""),"",AF55),"")</f>
        <v>49</v>
      </c>
      <c r="AI55" s="43" t="str">
        <f ca="1">IFERROR(IF(AJ55="","",COUNT(AJ$6:AJ55)&amp;"@"&amp;AI$4),"")</f>
        <v>46@順5</v>
      </c>
      <c r="AJ55" s="30">
        <f ca="1">IFERROR(IF(OR(COUNTIF($AD$3:AJ$3,AH55),AJ$3=""),"",AH55),"")</f>
        <v>49</v>
      </c>
      <c r="AK55" s="43" t="str">
        <f ca="1">IFERROR(IF(AL55="","",COUNT(AL$6:AL55)&amp;"@"&amp;AK$4),"")</f>
        <v>46@順6</v>
      </c>
      <c r="AL55" s="30">
        <f ca="1">IFERROR(IF(OR(COUNTIF($AD$3:AL$3,AJ55),AL$3=""),"",AJ55),"")</f>
        <v>49</v>
      </c>
      <c r="AM55" s="43" t="str">
        <f ca="1">IFERROR(IF(AN55="","",COUNT(AN$6:AN55)&amp;"@"&amp;AM$4),"")</f>
        <v>46@順7</v>
      </c>
      <c r="AN55" s="30">
        <f ca="1">IFERROR(IF(OR(COUNTIF($AD$3:AN$3,AL55),AN$3=""),"",AL55),"")</f>
        <v>49</v>
      </c>
      <c r="AO55" s="43" t="str">
        <f ca="1">IFERROR(IF(AP55="","",COUNT(AP$6:AP55)&amp;"@"&amp;AO$4),"")</f>
        <v>46@順8</v>
      </c>
      <c r="AP55" s="30">
        <f ca="1">IFERROR(IF(OR(COUNTIF($AD$3:AP$3,AN55),AP$3=""),"",AN55),"")</f>
        <v>49</v>
      </c>
      <c r="AQ55" s="43" t="str">
        <f ca="1">IFERROR(IF(AR55="","",COUNT(AR$6:AR55)&amp;"@"&amp;AQ$4),"")</f>
        <v>45@順9</v>
      </c>
      <c r="AR55" s="30">
        <f ca="1">IFERROR(IF(OR(COUNTIF($AD$3:AR$3,AP55),AR$3=""),"",AP55),"")</f>
        <v>49</v>
      </c>
      <c r="AS55" s="43" t="str">
        <f ca="1">IFERROR(IF(AT55="","",COUNT(AT$6:AT55)&amp;"@"&amp;AS$4),"")</f>
        <v>45@順10</v>
      </c>
      <c r="AT55" s="30">
        <f ca="1">IFERROR(IF(OR(COUNTIF($AD$3:AT$3,AR55),AT$3=""),"",AR55),"")</f>
        <v>49</v>
      </c>
      <c r="AU55" s="43" t="str">
        <f ca="1">IFERROR(IF(AV55="","",COUNT(AV$6:AV55)&amp;"@"&amp;AU$4),"")</f>
        <v>44@順11</v>
      </c>
      <c r="AV55" s="30">
        <f ca="1">IFERROR(IF(OR(COUNTIF($AD$3:AV$3,AT55),AV$3=""),"",AT55),"")</f>
        <v>49</v>
      </c>
      <c r="AW55" s="43" t="str">
        <f ca="1">IFERROR(IF(AX55="","",COUNT(AX$6:AX55)&amp;"@"&amp;AW$4),"")</f>
        <v/>
      </c>
      <c r="AX55" s="30" t="str">
        <f ca="1">IFERROR(IF(OR(COUNTIF($AD$3:AX$3,AV55),AX$3=""),"",AV55),"")</f>
        <v/>
      </c>
      <c r="AY55" s="43" t="str">
        <f ca="1">IFERROR(IF(AZ55="","",COUNT(AZ$6:AZ55)&amp;"@"&amp;AY$4),"")</f>
        <v/>
      </c>
      <c r="AZ55" s="30" t="str">
        <f ca="1">IFERROR(IF(OR(COUNTIF($AD$3:AZ$3,AX55),AZ$3=""),"",AX55),"")</f>
        <v/>
      </c>
      <c r="BA55" s="43" t="str">
        <f ca="1">IFERROR(IF(BB55="","",COUNT(BB$6:BB55)&amp;"@"&amp;BA$4),"")</f>
        <v/>
      </c>
      <c r="BB55" s="30" t="str">
        <f ca="1">IFERROR(IF(OR(COUNTIF($AD$3:BB$3,AZ55),BB$3=""),"",AZ55),"")</f>
        <v/>
      </c>
      <c r="BC55" s="43" t="str">
        <f ca="1">IFERROR(IF(BD55="","",COUNT(BD$6:BD55)&amp;"@"&amp;BC$4),"")</f>
        <v/>
      </c>
      <c r="BD55" s="30" t="str">
        <f ca="1">IFERROR(IF(OR(COUNTIF($AD$3:BD$3,BB55),BD$3=""),"",BB55),"")</f>
        <v/>
      </c>
      <c r="BE55" s="43" t="str">
        <f ca="1">IFERROR(IF(BF55="","",COUNT(BF$6:BF55)&amp;"@"&amp;BE$4),"")</f>
        <v/>
      </c>
      <c r="BF55" s="30" t="str">
        <f ca="1">IFERROR(IF(OR(COUNTIF($AD$3:BF$3,BD55),BF$3=""),"",BD55),"")</f>
        <v/>
      </c>
    </row>
    <row r="56" spans="8:58" ht="79.95" customHeight="1" x14ac:dyDescent="0.45">
      <c r="H56" s="19">
        <v>53</v>
      </c>
      <c r="I56" s="20" t="s">
        <v>95</v>
      </c>
      <c r="J56" s="19" t="s">
        <v>122</v>
      </c>
      <c r="K56" s="19" t="s">
        <v>290</v>
      </c>
      <c r="L56" s="19" t="s">
        <v>288</v>
      </c>
      <c r="N56" s="7"/>
      <c r="O56" s="7"/>
      <c r="Y56" s="44">
        <v>50</v>
      </c>
      <c r="Z56" s="42">
        <f t="shared" si="31"/>
        <v>50</v>
      </c>
      <c r="AA56" s="28" t="str">
        <f>IF(AB56="","",COUNT(AB$6:AB56)&amp;"@"&amp;AA$4)</f>
        <v>51@順1</v>
      </c>
      <c r="AB56" s="30">
        <f t="shared" si="26"/>
        <v>50</v>
      </c>
      <c r="AC56" s="43" t="str">
        <f ca="1">IFERROR(IF(AD56="","",COUNT(AD$6:AD56)&amp;"@"&amp;AC$4),"")</f>
        <v>50@順2</v>
      </c>
      <c r="AD56" s="30">
        <f ca="1">IFERROR(IF(OR(COUNTIF($AD$3:AD$3,AB56),AD$3=""),"",AB56),"")</f>
        <v>50</v>
      </c>
      <c r="AE56" s="43" t="str">
        <f ca="1">IFERROR(IF(AF56="","",COUNT(AF$6:AF56)&amp;"@"&amp;AE$4),"")</f>
        <v>49@順3</v>
      </c>
      <c r="AF56" s="30">
        <f ca="1">IFERROR(IF(OR(COUNTIF($AD$3:AF$3,AD56),AF$3=""),"",AD56),"")</f>
        <v>50</v>
      </c>
      <c r="AG56" s="43" t="str">
        <f ca="1">IFERROR(IF(AH56="","",COUNT(AH$6:AH56)&amp;"@"&amp;AG$4),"")</f>
        <v>48@順4</v>
      </c>
      <c r="AH56" s="30">
        <f ca="1">IFERROR(IF(OR(COUNTIF($AD$3:AH$3,AF56),AH$3=""),"",AF56),"")</f>
        <v>50</v>
      </c>
      <c r="AI56" s="43" t="str">
        <f ca="1">IFERROR(IF(AJ56="","",COUNT(AJ$6:AJ56)&amp;"@"&amp;AI$4),"")</f>
        <v>47@順5</v>
      </c>
      <c r="AJ56" s="30">
        <f ca="1">IFERROR(IF(OR(COUNTIF($AD$3:AJ$3,AH56),AJ$3=""),"",AH56),"")</f>
        <v>50</v>
      </c>
      <c r="AK56" s="43" t="str">
        <f ca="1">IFERROR(IF(AL56="","",COUNT(AL$6:AL56)&amp;"@"&amp;AK$4),"")</f>
        <v>47@順6</v>
      </c>
      <c r="AL56" s="30">
        <f ca="1">IFERROR(IF(OR(COUNTIF($AD$3:AL$3,AJ56),AL$3=""),"",AJ56),"")</f>
        <v>50</v>
      </c>
      <c r="AM56" s="43" t="str">
        <f ca="1">IFERROR(IF(AN56="","",COUNT(AN$6:AN56)&amp;"@"&amp;AM$4),"")</f>
        <v>47@順7</v>
      </c>
      <c r="AN56" s="30">
        <f ca="1">IFERROR(IF(OR(COUNTIF($AD$3:AN$3,AL56),AN$3=""),"",AL56),"")</f>
        <v>50</v>
      </c>
      <c r="AO56" s="43" t="str">
        <f ca="1">IFERROR(IF(AP56="","",COUNT(AP$6:AP56)&amp;"@"&amp;AO$4),"")</f>
        <v>47@順8</v>
      </c>
      <c r="AP56" s="30">
        <f ca="1">IFERROR(IF(OR(COUNTIF($AD$3:AP$3,AN56),AP$3=""),"",AN56),"")</f>
        <v>50</v>
      </c>
      <c r="AQ56" s="43" t="str">
        <f ca="1">IFERROR(IF(AR56="","",COUNT(AR$6:AR56)&amp;"@"&amp;AQ$4),"")</f>
        <v>46@順9</v>
      </c>
      <c r="AR56" s="30">
        <f ca="1">IFERROR(IF(OR(COUNTIF($AD$3:AR$3,AP56),AR$3=""),"",AP56),"")</f>
        <v>50</v>
      </c>
      <c r="AS56" s="43" t="str">
        <f ca="1">IFERROR(IF(AT56="","",COUNT(AT$6:AT56)&amp;"@"&amp;AS$4),"")</f>
        <v>46@順10</v>
      </c>
      <c r="AT56" s="30">
        <f ca="1">IFERROR(IF(OR(COUNTIF($AD$3:AT$3,AR56),AT$3=""),"",AR56),"")</f>
        <v>50</v>
      </c>
      <c r="AU56" s="43" t="str">
        <f ca="1">IFERROR(IF(AV56="","",COUNT(AV$6:AV56)&amp;"@"&amp;AU$4),"")</f>
        <v>45@順11</v>
      </c>
      <c r="AV56" s="30">
        <f ca="1">IFERROR(IF(OR(COUNTIF($AD$3:AV$3,AT56),AV$3=""),"",AT56),"")</f>
        <v>50</v>
      </c>
      <c r="AW56" s="43" t="str">
        <f ca="1">IFERROR(IF(AX56="","",COUNT(AX$6:AX56)&amp;"@"&amp;AW$4),"")</f>
        <v>44@順12</v>
      </c>
      <c r="AX56" s="30">
        <f ca="1">IFERROR(IF(OR(COUNTIF($AD$3:AX$3,AV56),AX$3=""),"",AV56),"")</f>
        <v>50</v>
      </c>
      <c r="AY56" s="43" t="str">
        <f ca="1">IFERROR(IF(AZ56="","",COUNT(AZ$6:AZ56)&amp;"@"&amp;AY$4),"")</f>
        <v>43@順13</v>
      </c>
      <c r="AZ56" s="30">
        <f ca="1">IFERROR(IF(OR(COUNTIF($AD$3:AZ$3,AX56),AZ$3=""),"",AX56),"")</f>
        <v>50</v>
      </c>
      <c r="BA56" s="43" t="str">
        <f ca="1">IFERROR(IF(BB56="","",COUNT(BB$6:BB56)&amp;"@"&amp;BA$4),"")</f>
        <v>42@順14</v>
      </c>
      <c r="BB56" s="30">
        <f ca="1">IFERROR(IF(OR(COUNTIF($AD$3:BB$3,AZ56),BB$3=""),"",AZ56),"")</f>
        <v>50</v>
      </c>
      <c r="BC56" s="43" t="str">
        <f ca="1">IFERROR(IF(BD56="","",COUNT(BD$6:BD56)&amp;"@"&amp;BC$4),"")</f>
        <v>41@順15</v>
      </c>
      <c r="BD56" s="30">
        <f ca="1">IFERROR(IF(OR(COUNTIF($AD$3:BD$3,BB56),BD$3=""),"",BB56),"")</f>
        <v>50</v>
      </c>
      <c r="BE56" s="43" t="str">
        <f ca="1">IFERROR(IF(BF56="","",COUNT(BF$6:BF56)&amp;"@"&amp;BE$4),"")</f>
        <v>40@順16</v>
      </c>
      <c r="BF56" s="30">
        <f ca="1">IFERROR(IF(OR(COUNTIF($AD$3:BF$3,BD56),BF$3=""),"",BD56),"")</f>
        <v>50</v>
      </c>
    </row>
    <row r="57" spans="8:58" ht="79.95" customHeight="1" x14ac:dyDescent="0.45">
      <c r="H57" s="19">
        <v>54</v>
      </c>
      <c r="I57" s="20" t="s">
        <v>96</v>
      </c>
      <c r="J57" s="19" t="s">
        <v>122</v>
      </c>
      <c r="K57" s="19" t="s">
        <v>330</v>
      </c>
      <c r="L57" s="19" t="s">
        <v>293</v>
      </c>
      <c r="N57" s="7"/>
      <c r="O57" s="7"/>
      <c r="Y57" s="44">
        <v>51</v>
      </c>
      <c r="Z57" s="42">
        <f t="shared" si="31"/>
        <v>51</v>
      </c>
      <c r="AA57" s="28" t="str">
        <f>IF(AB57="","",COUNT(AB$6:AB57)&amp;"@"&amp;AA$4)</f>
        <v>52@順1</v>
      </c>
      <c r="AB57" s="30">
        <f t="shared" si="26"/>
        <v>51</v>
      </c>
      <c r="AC57" s="43" t="str">
        <f ca="1">IFERROR(IF(AD57="","",COUNT(AD$6:AD57)&amp;"@"&amp;AC$4),"")</f>
        <v>51@順2</v>
      </c>
      <c r="AD57" s="30">
        <f ca="1">IFERROR(IF(OR(COUNTIF($AD$3:AD$3,AB57),AD$3=""),"",AB57),"")</f>
        <v>51</v>
      </c>
      <c r="AE57" s="43" t="str">
        <f ca="1">IFERROR(IF(AF57="","",COUNT(AF$6:AF57)&amp;"@"&amp;AE$4),"")</f>
        <v>50@順3</v>
      </c>
      <c r="AF57" s="30">
        <f ca="1">IFERROR(IF(OR(COUNTIF($AD$3:AF$3,AD57),AF$3=""),"",AD57),"")</f>
        <v>51</v>
      </c>
      <c r="AG57" s="43" t="str">
        <f ca="1">IFERROR(IF(AH57="","",COUNT(AH$6:AH57)&amp;"@"&amp;AG$4),"")</f>
        <v>49@順4</v>
      </c>
      <c r="AH57" s="30">
        <f ca="1">IFERROR(IF(OR(COUNTIF($AD$3:AH$3,AF57),AH$3=""),"",AF57),"")</f>
        <v>51</v>
      </c>
      <c r="AI57" s="43" t="str">
        <f ca="1">IFERROR(IF(AJ57="","",COUNT(AJ$6:AJ57)&amp;"@"&amp;AI$4),"")</f>
        <v>48@順5</v>
      </c>
      <c r="AJ57" s="30">
        <f ca="1">IFERROR(IF(OR(COUNTIF($AD$3:AJ$3,AH57),AJ$3=""),"",AH57),"")</f>
        <v>51</v>
      </c>
      <c r="AK57" s="43" t="str">
        <f ca="1">IFERROR(IF(AL57="","",COUNT(AL$6:AL57)&amp;"@"&amp;AK$4),"")</f>
        <v>48@順6</v>
      </c>
      <c r="AL57" s="30">
        <f ca="1">IFERROR(IF(OR(COUNTIF($AD$3:AL$3,AJ57),AL$3=""),"",AJ57),"")</f>
        <v>51</v>
      </c>
      <c r="AM57" s="43" t="str">
        <f ca="1">IFERROR(IF(AN57="","",COUNT(AN$6:AN57)&amp;"@"&amp;AM$4),"")</f>
        <v>48@順7</v>
      </c>
      <c r="AN57" s="30">
        <f ca="1">IFERROR(IF(OR(COUNTIF($AD$3:AN$3,AL57),AN$3=""),"",AL57),"")</f>
        <v>51</v>
      </c>
      <c r="AO57" s="43" t="str">
        <f ca="1">IFERROR(IF(AP57="","",COUNT(AP$6:AP57)&amp;"@"&amp;AO$4),"")</f>
        <v/>
      </c>
      <c r="AP57" s="30" t="str">
        <f ca="1">IFERROR(IF(OR(COUNTIF($AD$3:AP$3,AN57),AP$3=""),"",AN57),"")</f>
        <v/>
      </c>
      <c r="AQ57" s="43" t="str">
        <f ca="1">IFERROR(IF(AR57="","",COUNT(AR$6:AR57)&amp;"@"&amp;AQ$4),"")</f>
        <v/>
      </c>
      <c r="AR57" s="30" t="str">
        <f ca="1">IFERROR(IF(OR(COUNTIF($AD$3:AR$3,AP57),AR$3=""),"",AP57),"")</f>
        <v/>
      </c>
      <c r="AS57" s="43" t="str">
        <f ca="1">IFERROR(IF(AT57="","",COUNT(AT$6:AT57)&amp;"@"&amp;AS$4),"")</f>
        <v/>
      </c>
      <c r="AT57" s="30" t="str">
        <f ca="1">IFERROR(IF(OR(COUNTIF($AD$3:AT$3,AR57),AT$3=""),"",AR57),"")</f>
        <v/>
      </c>
      <c r="AU57" s="43" t="str">
        <f ca="1">IFERROR(IF(AV57="","",COUNT(AV$6:AV57)&amp;"@"&amp;AU$4),"")</f>
        <v/>
      </c>
      <c r="AV57" s="30" t="str">
        <f ca="1">IFERROR(IF(OR(COUNTIF($AD$3:AV$3,AT57),AV$3=""),"",AT57),"")</f>
        <v/>
      </c>
      <c r="AW57" s="43" t="str">
        <f ca="1">IFERROR(IF(AX57="","",COUNT(AX$6:AX57)&amp;"@"&amp;AW$4),"")</f>
        <v/>
      </c>
      <c r="AX57" s="30" t="str">
        <f ca="1">IFERROR(IF(OR(COUNTIF($AD$3:AX$3,AV57),AX$3=""),"",AV57),"")</f>
        <v/>
      </c>
      <c r="AY57" s="43" t="str">
        <f ca="1">IFERROR(IF(AZ57="","",COUNT(AZ$6:AZ57)&amp;"@"&amp;AY$4),"")</f>
        <v/>
      </c>
      <c r="AZ57" s="30" t="str">
        <f ca="1">IFERROR(IF(OR(COUNTIF($AD$3:AZ$3,AX57),AZ$3=""),"",AX57),"")</f>
        <v/>
      </c>
      <c r="BA57" s="43" t="str">
        <f ca="1">IFERROR(IF(BB57="","",COUNT(BB$6:BB57)&amp;"@"&amp;BA$4),"")</f>
        <v/>
      </c>
      <c r="BB57" s="30" t="str">
        <f ca="1">IFERROR(IF(OR(COUNTIF($AD$3:BB$3,AZ57),BB$3=""),"",AZ57),"")</f>
        <v/>
      </c>
      <c r="BC57" s="43" t="str">
        <f ca="1">IFERROR(IF(BD57="","",COUNT(BD$6:BD57)&amp;"@"&amp;BC$4),"")</f>
        <v/>
      </c>
      <c r="BD57" s="30" t="str">
        <f ca="1">IFERROR(IF(OR(COUNTIF($AD$3:BD$3,BB57),BD$3=""),"",BB57),"")</f>
        <v/>
      </c>
      <c r="BE57" s="43" t="str">
        <f ca="1">IFERROR(IF(BF57="","",COUNT(BF$6:BF57)&amp;"@"&amp;BE$4),"")</f>
        <v/>
      </c>
      <c r="BF57" s="30" t="str">
        <f ca="1">IFERROR(IF(OR(COUNTIF($AD$3:BF$3,BD57),BF$3=""),"",BD57),"")</f>
        <v/>
      </c>
    </row>
    <row r="58" spans="8:58" ht="79.95" customHeight="1" x14ac:dyDescent="0.45">
      <c r="H58" s="19">
        <v>55</v>
      </c>
      <c r="I58" s="20" t="s">
        <v>97</v>
      </c>
      <c r="J58" s="19" t="s">
        <v>122</v>
      </c>
      <c r="K58" s="19" t="s">
        <v>313</v>
      </c>
      <c r="L58" s="19" t="s">
        <v>152</v>
      </c>
      <c r="N58" s="7"/>
      <c r="O58" s="7"/>
      <c r="Y58" s="44">
        <v>52</v>
      </c>
      <c r="Z58" s="42">
        <f t="shared" si="31"/>
        <v>52</v>
      </c>
      <c r="AA58" s="28" t="str">
        <f>IF(AB58="","",COUNT(AB$6:AB58)&amp;"@"&amp;AA$4)</f>
        <v>53@順1</v>
      </c>
      <c r="AB58" s="30">
        <f t="shared" si="26"/>
        <v>52</v>
      </c>
      <c r="AC58" s="43" t="str">
        <f ca="1">IFERROR(IF(AD58="","",COUNT(AD$6:AD58)&amp;"@"&amp;AC$4),"")</f>
        <v>52@順2</v>
      </c>
      <c r="AD58" s="30">
        <f ca="1">IFERROR(IF(OR(COUNTIF($AD$3:AD$3,AB58),AD$3=""),"",AB58),"")</f>
        <v>52</v>
      </c>
      <c r="AE58" s="43" t="str">
        <f ca="1">IFERROR(IF(AF58="","",COUNT(AF$6:AF58)&amp;"@"&amp;AE$4),"")</f>
        <v>51@順3</v>
      </c>
      <c r="AF58" s="30">
        <f ca="1">IFERROR(IF(OR(COUNTIF($AD$3:AF$3,AD58),AF$3=""),"",AD58),"")</f>
        <v>52</v>
      </c>
      <c r="AG58" s="43" t="str">
        <f ca="1">IFERROR(IF(AH58="","",COUNT(AH$6:AH58)&amp;"@"&amp;AG$4),"")</f>
        <v>50@順4</v>
      </c>
      <c r="AH58" s="30">
        <f ca="1">IFERROR(IF(OR(COUNTIF($AD$3:AH$3,AF58),AH$3=""),"",AF58),"")</f>
        <v>52</v>
      </c>
      <c r="AI58" s="43" t="str">
        <f ca="1">IFERROR(IF(AJ58="","",COUNT(AJ$6:AJ58)&amp;"@"&amp;AI$4),"")</f>
        <v>49@順5</v>
      </c>
      <c r="AJ58" s="30">
        <f ca="1">IFERROR(IF(OR(COUNTIF($AD$3:AJ$3,AH58),AJ$3=""),"",AH58),"")</f>
        <v>52</v>
      </c>
      <c r="AK58" s="43" t="str">
        <f ca="1">IFERROR(IF(AL58="","",COUNT(AL$6:AL58)&amp;"@"&amp;AK$4),"")</f>
        <v>49@順6</v>
      </c>
      <c r="AL58" s="30">
        <f ca="1">IFERROR(IF(OR(COUNTIF($AD$3:AL$3,AJ58),AL$3=""),"",AJ58),"")</f>
        <v>52</v>
      </c>
      <c r="AM58" s="43" t="str">
        <f ca="1">IFERROR(IF(AN58="","",COUNT(AN$6:AN58)&amp;"@"&amp;AM$4),"")</f>
        <v/>
      </c>
      <c r="AN58" s="30" t="str">
        <f ca="1">IFERROR(IF(OR(COUNTIF($AD$3:AN$3,AL58),AN$3=""),"",AL58),"")</f>
        <v/>
      </c>
      <c r="AO58" s="43" t="str">
        <f ca="1">IFERROR(IF(AP58="","",COUNT(AP$6:AP58)&amp;"@"&amp;AO$4),"")</f>
        <v/>
      </c>
      <c r="AP58" s="30" t="str">
        <f ca="1">IFERROR(IF(OR(COUNTIF($AD$3:AP$3,AN58),AP$3=""),"",AN58),"")</f>
        <v/>
      </c>
      <c r="AQ58" s="43" t="str">
        <f ca="1">IFERROR(IF(AR58="","",COUNT(AR$6:AR58)&amp;"@"&amp;AQ$4),"")</f>
        <v/>
      </c>
      <c r="AR58" s="30" t="str">
        <f ca="1">IFERROR(IF(OR(COUNTIF($AD$3:AR$3,AP58),AR$3=""),"",AP58),"")</f>
        <v/>
      </c>
      <c r="AS58" s="43" t="str">
        <f ca="1">IFERROR(IF(AT58="","",COUNT(AT$6:AT58)&amp;"@"&amp;AS$4),"")</f>
        <v/>
      </c>
      <c r="AT58" s="30" t="str">
        <f ca="1">IFERROR(IF(OR(COUNTIF($AD$3:AT$3,AR58),AT$3=""),"",AR58),"")</f>
        <v/>
      </c>
      <c r="AU58" s="43" t="str">
        <f ca="1">IFERROR(IF(AV58="","",COUNT(AV$6:AV58)&amp;"@"&amp;AU$4),"")</f>
        <v/>
      </c>
      <c r="AV58" s="30" t="str">
        <f ca="1">IFERROR(IF(OR(COUNTIF($AD$3:AV$3,AT58),AV$3=""),"",AT58),"")</f>
        <v/>
      </c>
      <c r="AW58" s="43" t="str">
        <f ca="1">IFERROR(IF(AX58="","",COUNT(AX$6:AX58)&amp;"@"&amp;AW$4),"")</f>
        <v/>
      </c>
      <c r="AX58" s="30" t="str">
        <f ca="1">IFERROR(IF(OR(COUNTIF($AD$3:AX$3,AV58),AX$3=""),"",AV58),"")</f>
        <v/>
      </c>
      <c r="AY58" s="43" t="str">
        <f ca="1">IFERROR(IF(AZ58="","",COUNT(AZ$6:AZ58)&amp;"@"&amp;AY$4),"")</f>
        <v/>
      </c>
      <c r="AZ58" s="30" t="str">
        <f ca="1">IFERROR(IF(OR(COUNTIF($AD$3:AZ$3,AX58),AZ$3=""),"",AX58),"")</f>
        <v/>
      </c>
      <c r="BA58" s="43" t="str">
        <f ca="1">IFERROR(IF(BB58="","",COUNT(BB$6:BB58)&amp;"@"&amp;BA$4),"")</f>
        <v/>
      </c>
      <c r="BB58" s="30" t="str">
        <f ca="1">IFERROR(IF(OR(COUNTIF($AD$3:BB$3,AZ58),BB$3=""),"",AZ58),"")</f>
        <v/>
      </c>
      <c r="BC58" s="43" t="str">
        <f ca="1">IFERROR(IF(BD58="","",COUNT(BD$6:BD58)&amp;"@"&amp;BC$4),"")</f>
        <v/>
      </c>
      <c r="BD58" s="30" t="str">
        <f ca="1">IFERROR(IF(OR(COUNTIF($AD$3:BD$3,BB58),BD$3=""),"",BB58),"")</f>
        <v/>
      </c>
      <c r="BE58" s="43" t="str">
        <f ca="1">IFERROR(IF(BF58="","",COUNT(BF$6:BF58)&amp;"@"&amp;BE$4),"")</f>
        <v/>
      </c>
      <c r="BF58" s="30" t="str">
        <f ca="1">IFERROR(IF(OR(COUNTIF($AD$3:BF$3,BD58),BF$3=""),"",BD58),"")</f>
        <v/>
      </c>
    </row>
    <row r="59" spans="8:58" ht="79.95" customHeight="1" x14ac:dyDescent="0.45">
      <c r="H59" s="19">
        <v>56</v>
      </c>
      <c r="I59" s="20" t="s">
        <v>98</v>
      </c>
      <c r="J59" s="19" t="s">
        <v>122</v>
      </c>
      <c r="K59" s="19" t="s">
        <v>329</v>
      </c>
      <c r="L59" s="19" t="s">
        <v>314</v>
      </c>
      <c r="N59" s="7"/>
      <c r="O59" s="7"/>
      <c r="Y59" s="44">
        <v>53</v>
      </c>
      <c r="Z59" s="42">
        <f t="shared" si="31"/>
        <v>53</v>
      </c>
      <c r="AA59" s="28" t="str">
        <f>IF(AB59="","",COUNT(AB$6:AB59)&amp;"@"&amp;AA$4)</f>
        <v>54@順1</v>
      </c>
      <c r="AB59" s="30">
        <f t="shared" si="26"/>
        <v>53</v>
      </c>
      <c r="AC59" s="43" t="str">
        <f ca="1">IFERROR(IF(AD59="","",COUNT(AD$6:AD59)&amp;"@"&amp;AC$4),"")</f>
        <v>53@順2</v>
      </c>
      <c r="AD59" s="30">
        <f ca="1">IFERROR(IF(OR(COUNTIF($AD$3:AD$3,AB59),AD$3=""),"",AB59),"")</f>
        <v>53</v>
      </c>
      <c r="AE59" s="43" t="str">
        <f ca="1">IFERROR(IF(AF59="","",COUNT(AF$6:AF59)&amp;"@"&amp;AE$4),"")</f>
        <v>52@順3</v>
      </c>
      <c r="AF59" s="30">
        <f ca="1">IFERROR(IF(OR(COUNTIF($AD$3:AF$3,AD59),AF$3=""),"",AD59),"")</f>
        <v>53</v>
      </c>
      <c r="AG59" s="43" t="str">
        <f ca="1">IFERROR(IF(AH59="","",COUNT(AH$6:AH59)&amp;"@"&amp;AG$4),"")</f>
        <v>51@順4</v>
      </c>
      <c r="AH59" s="30">
        <f ca="1">IFERROR(IF(OR(COUNTIF($AD$3:AH$3,AF59),AH$3=""),"",AF59),"")</f>
        <v>53</v>
      </c>
      <c r="AI59" s="43" t="str">
        <f ca="1">IFERROR(IF(AJ59="","",COUNT(AJ$6:AJ59)&amp;"@"&amp;AI$4),"")</f>
        <v>50@順5</v>
      </c>
      <c r="AJ59" s="30">
        <f ca="1">IFERROR(IF(OR(COUNTIF($AD$3:AJ$3,AH59),AJ$3=""),"",AH59),"")</f>
        <v>53</v>
      </c>
      <c r="AK59" s="43" t="str">
        <f ca="1">IFERROR(IF(AL59="","",COUNT(AL$6:AL59)&amp;"@"&amp;AK$4),"")</f>
        <v>50@順6</v>
      </c>
      <c r="AL59" s="30">
        <f ca="1">IFERROR(IF(OR(COUNTIF($AD$3:AL$3,AJ59),AL$3=""),"",AJ59),"")</f>
        <v>53</v>
      </c>
      <c r="AM59" s="43" t="str">
        <f ca="1">IFERROR(IF(AN59="","",COUNT(AN$6:AN59)&amp;"@"&amp;AM$4),"")</f>
        <v>49@順7</v>
      </c>
      <c r="AN59" s="30">
        <f ca="1">IFERROR(IF(OR(COUNTIF($AD$3:AN$3,AL59),AN$3=""),"",AL59),"")</f>
        <v>53</v>
      </c>
      <c r="AO59" s="43" t="str">
        <f ca="1">IFERROR(IF(AP59="","",COUNT(AP$6:AP59)&amp;"@"&amp;AO$4),"")</f>
        <v>48@順8</v>
      </c>
      <c r="AP59" s="30">
        <f ca="1">IFERROR(IF(OR(COUNTIF($AD$3:AP$3,AN59),AP$3=""),"",AN59),"")</f>
        <v>53</v>
      </c>
      <c r="AQ59" s="43" t="str">
        <f ca="1">IFERROR(IF(AR59="","",COUNT(AR$6:AR59)&amp;"@"&amp;AQ$4),"")</f>
        <v>47@順9</v>
      </c>
      <c r="AR59" s="30">
        <f ca="1">IFERROR(IF(OR(COUNTIF($AD$3:AR$3,AP59),AR$3=""),"",AP59),"")</f>
        <v>53</v>
      </c>
      <c r="AS59" s="43" t="str">
        <f ca="1">IFERROR(IF(AT59="","",COUNT(AT$6:AT59)&amp;"@"&amp;AS$4),"")</f>
        <v>47@順10</v>
      </c>
      <c r="AT59" s="30">
        <f ca="1">IFERROR(IF(OR(COUNTIF($AD$3:AT$3,AR59),AT$3=""),"",AR59),"")</f>
        <v>53</v>
      </c>
      <c r="AU59" s="43" t="str">
        <f ca="1">IFERROR(IF(AV59="","",COUNT(AV$6:AV59)&amp;"@"&amp;AU$4),"")</f>
        <v>46@順11</v>
      </c>
      <c r="AV59" s="30">
        <f ca="1">IFERROR(IF(OR(COUNTIF($AD$3:AV$3,AT59),AV$3=""),"",AT59),"")</f>
        <v>53</v>
      </c>
      <c r="AW59" s="43" t="str">
        <f ca="1">IFERROR(IF(AX59="","",COUNT(AX$6:AX59)&amp;"@"&amp;AW$4),"")</f>
        <v>45@順12</v>
      </c>
      <c r="AX59" s="30">
        <f ca="1">IFERROR(IF(OR(COUNTIF($AD$3:AX$3,AV59),AX$3=""),"",AV59),"")</f>
        <v>53</v>
      </c>
      <c r="AY59" s="43" t="str">
        <f ca="1">IFERROR(IF(AZ59="","",COUNT(AZ$6:AZ59)&amp;"@"&amp;AY$4),"")</f>
        <v>44@順13</v>
      </c>
      <c r="AZ59" s="30">
        <f ca="1">IFERROR(IF(OR(COUNTIF($AD$3:AZ$3,AX59),AZ$3=""),"",AX59),"")</f>
        <v>53</v>
      </c>
      <c r="BA59" s="43" t="str">
        <f ca="1">IFERROR(IF(BB59="","",COUNT(BB$6:BB59)&amp;"@"&amp;BA$4),"")</f>
        <v>43@順14</v>
      </c>
      <c r="BB59" s="30">
        <f ca="1">IFERROR(IF(OR(COUNTIF($AD$3:BB$3,AZ59),BB$3=""),"",AZ59),"")</f>
        <v>53</v>
      </c>
      <c r="BC59" s="43" t="str">
        <f ca="1">IFERROR(IF(BD59="","",COUNT(BD$6:BD59)&amp;"@"&amp;BC$4),"")</f>
        <v>42@順15</v>
      </c>
      <c r="BD59" s="30">
        <f ca="1">IFERROR(IF(OR(COUNTIF($AD$3:BD$3,BB59),BD$3=""),"",BB59),"")</f>
        <v>53</v>
      </c>
      <c r="BE59" s="43" t="str">
        <f ca="1">IFERROR(IF(BF59="","",COUNT(BF$6:BF59)&amp;"@"&amp;BE$4),"")</f>
        <v>41@順16</v>
      </c>
      <c r="BF59" s="30">
        <f ca="1">IFERROR(IF(OR(COUNTIF($AD$3:BF$3,BD59),BF$3=""),"",BD59),"")</f>
        <v>53</v>
      </c>
    </row>
    <row r="60" spans="8:58" ht="79.95" customHeight="1" x14ac:dyDescent="0.45">
      <c r="H60" s="19">
        <v>57</v>
      </c>
      <c r="I60" s="20" t="s">
        <v>99</v>
      </c>
      <c r="J60" s="19" t="s">
        <v>122</v>
      </c>
      <c r="K60" s="19" t="s">
        <v>300</v>
      </c>
      <c r="L60" s="19" t="s">
        <v>285</v>
      </c>
      <c r="N60" s="7"/>
      <c r="O60" s="7"/>
      <c r="Y60" s="44">
        <v>54</v>
      </c>
      <c r="Z60" s="42">
        <f t="shared" si="31"/>
        <v>54</v>
      </c>
      <c r="AA60" s="28" t="str">
        <f>IF(AB60="","",COUNT(AB$6:AB60)&amp;"@"&amp;AA$4)</f>
        <v>55@順1</v>
      </c>
      <c r="AB60" s="30">
        <f t="shared" si="26"/>
        <v>54</v>
      </c>
      <c r="AC60" s="43" t="str">
        <f ca="1">IFERROR(IF(AD60="","",COUNT(AD$6:AD60)&amp;"@"&amp;AC$4),"")</f>
        <v>54@順2</v>
      </c>
      <c r="AD60" s="30">
        <f ca="1">IFERROR(IF(OR(COUNTIF($AD$3:AD$3,AB60),AD$3=""),"",AB60),"")</f>
        <v>54</v>
      </c>
      <c r="AE60" s="43" t="str">
        <f ca="1">IFERROR(IF(AF60="","",COUNT(AF$6:AF60)&amp;"@"&amp;AE$4),"")</f>
        <v>53@順3</v>
      </c>
      <c r="AF60" s="30">
        <f ca="1">IFERROR(IF(OR(COUNTIF($AD$3:AF$3,AD60),AF$3=""),"",AD60),"")</f>
        <v>54</v>
      </c>
      <c r="AG60" s="43" t="str">
        <f ca="1">IFERROR(IF(AH60="","",COUNT(AH$6:AH60)&amp;"@"&amp;AG$4),"")</f>
        <v>52@順4</v>
      </c>
      <c r="AH60" s="30">
        <f ca="1">IFERROR(IF(OR(COUNTIF($AD$3:AH$3,AF60),AH$3=""),"",AF60),"")</f>
        <v>54</v>
      </c>
      <c r="AI60" s="43" t="str">
        <f ca="1">IFERROR(IF(AJ60="","",COUNT(AJ$6:AJ60)&amp;"@"&amp;AI$4),"")</f>
        <v>51@順5</v>
      </c>
      <c r="AJ60" s="30">
        <f ca="1">IFERROR(IF(OR(COUNTIF($AD$3:AJ$3,AH60),AJ$3=""),"",AH60),"")</f>
        <v>54</v>
      </c>
      <c r="AK60" s="43" t="str">
        <f ca="1">IFERROR(IF(AL60="","",COUNT(AL$6:AL60)&amp;"@"&amp;AK$4),"")</f>
        <v>51@順6</v>
      </c>
      <c r="AL60" s="30">
        <f ca="1">IFERROR(IF(OR(COUNTIF($AD$3:AL$3,AJ60),AL$3=""),"",AJ60),"")</f>
        <v>54</v>
      </c>
      <c r="AM60" s="43" t="str">
        <f ca="1">IFERROR(IF(AN60="","",COUNT(AN$6:AN60)&amp;"@"&amp;AM$4),"")</f>
        <v>50@順7</v>
      </c>
      <c r="AN60" s="30">
        <f ca="1">IFERROR(IF(OR(COUNTIF($AD$3:AN$3,AL60),AN$3=""),"",AL60),"")</f>
        <v>54</v>
      </c>
      <c r="AO60" s="43" t="str">
        <f ca="1">IFERROR(IF(AP60="","",COUNT(AP$6:AP60)&amp;"@"&amp;AO$4),"")</f>
        <v>49@順8</v>
      </c>
      <c r="AP60" s="30">
        <f ca="1">IFERROR(IF(OR(COUNTIF($AD$3:AP$3,AN60),AP$3=""),"",AN60),"")</f>
        <v>54</v>
      </c>
      <c r="AQ60" s="43" t="str">
        <f ca="1">IFERROR(IF(AR60="","",COUNT(AR$6:AR60)&amp;"@"&amp;AQ$4),"")</f>
        <v>48@順9</v>
      </c>
      <c r="AR60" s="30">
        <f ca="1">IFERROR(IF(OR(COUNTIF($AD$3:AR$3,AP60),AR$3=""),"",AP60),"")</f>
        <v>54</v>
      </c>
      <c r="AS60" s="43" t="str">
        <f ca="1">IFERROR(IF(AT60="","",COUNT(AT$6:AT60)&amp;"@"&amp;AS$4),"")</f>
        <v>48@順10</v>
      </c>
      <c r="AT60" s="30">
        <f ca="1">IFERROR(IF(OR(COUNTIF($AD$3:AT$3,AR60),AT$3=""),"",AR60),"")</f>
        <v>54</v>
      </c>
      <c r="AU60" s="43" t="str">
        <f ca="1">IFERROR(IF(AV60="","",COUNT(AV$6:AV60)&amp;"@"&amp;AU$4),"")</f>
        <v>47@順11</v>
      </c>
      <c r="AV60" s="30">
        <f ca="1">IFERROR(IF(OR(COUNTIF($AD$3:AV$3,AT60),AV$3=""),"",AT60),"")</f>
        <v>54</v>
      </c>
      <c r="AW60" s="43" t="str">
        <f ca="1">IFERROR(IF(AX60="","",COUNT(AX$6:AX60)&amp;"@"&amp;AW$4),"")</f>
        <v>46@順12</v>
      </c>
      <c r="AX60" s="30">
        <f ca="1">IFERROR(IF(OR(COUNTIF($AD$3:AX$3,AV60),AX$3=""),"",AV60),"")</f>
        <v>54</v>
      </c>
      <c r="AY60" s="43" t="str">
        <f ca="1">IFERROR(IF(AZ60="","",COUNT(AZ$6:AZ60)&amp;"@"&amp;AY$4),"")</f>
        <v>45@順13</v>
      </c>
      <c r="AZ60" s="30">
        <f ca="1">IFERROR(IF(OR(COUNTIF($AD$3:AZ$3,AX60),AZ$3=""),"",AX60),"")</f>
        <v>54</v>
      </c>
      <c r="BA60" s="43" t="str">
        <f ca="1">IFERROR(IF(BB60="","",COUNT(BB$6:BB60)&amp;"@"&amp;BA$4),"")</f>
        <v>44@順14</v>
      </c>
      <c r="BB60" s="30">
        <f ca="1">IFERROR(IF(OR(COUNTIF($AD$3:BB$3,AZ60),BB$3=""),"",AZ60),"")</f>
        <v>54</v>
      </c>
      <c r="BC60" s="43" t="str">
        <f ca="1">IFERROR(IF(BD60="","",COUNT(BD$6:BD60)&amp;"@"&amp;BC$4),"")</f>
        <v>43@順15</v>
      </c>
      <c r="BD60" s="30">
        <f ca="1">IFERROR(IF(OR(COUNTIF($AD$3:BD$3,BB60),BD$3=""),"",BB60),"")</f>
        <v>54</v>
      </c>
      <c r="BE60" s="43" t="str">
        <f ca="1">IFERROR(IF(BF60="","",COUNT(BF$6:BF60)&amp;"@"&amp;BE$4),"")</f>
        <v>42@順16</v>
      </c>
      <c r="BF60" s="30">
        <f ca="1">IFERROR(IF(OR(COUNTIF($AD$3:BF$3,BD60),BF$3=""),"",BD60),"")</f>
        <v>54</v>
      </c>
    </row>
    <row r="61" spans="8:58" ht="79.95" customHeight="1" x14ac:dyDescent="0.45">
      <c r="H61" s="19">
        <v>58</v>
      </c>
      <c r="I61" s="20" t="s">
        <v>100</v>
      </c>
      <c r="J61" s="19" t="s">
        <v>122</v>
      </c>
      <c r="K61" s="19" t="s">
        <v>301</v>
      </c>
      <c r="L61" s="19" t="s">
        <v>164</v>
      </c>
      <c r="N61" s="7"/>
      <c r="O61" s="7"/>
      <c r="Y61" s="44">
        <v>55</v>
      </c>
      <c r="Z61" s="42">
        <f t="shared" si="31"/>
        <v>55</v>
      </c>
      <c r="AA61" s="28" t="str">
        <f>IF(AB61="","",COUNT(AB$6:AB61)&amp;"@"&amp;AA$4)</f>
        <v>56@順1</v>
      </c>
      <c r="AB61" s="30">
        <f t="shared" si="26"/>
        <v>55</v>
      </c>
      <c r="AC61" s="43" t="str">
        <f ca="1">IFERROR(IF(AD61="","",COUNT(AD$6:AD61)&amp;"@"&amp;AC$4),"")</f>
        <v>55@順2</v>
      </c>
      <c r="AD61" s="30">
        <f ca="1">IFERROR(IF(OR(COUNTIF($AD$3:AD$3,AB61),AD$3=""),"",AB61),"")</f>
        <v>55</v>
      </c>
      <c r="AE61" s="43" t="str">
        <f ca="1">IFERROR(IF(AF61="","",COUNT(AF$6:AF61)&amp;"@"&amp;AE$4),"")</f>
        <v>54@順3</v>
      </c>
      <c r="AF61" s="30">
        <f ca="1">IFERROR(IF(OR(COUNTIF($AD$3:AF$3,AD61),AF$3=""),"",AD61),"")</f>
        <v>55</v>
      </c>
      <c r="AG61" s="43" t="str">
        <f ca="1">IFERROR(IF(AH61="","",COUNT(AH$6:AH61)&amp;"@"&amp;AG$4),"")</f>
        <v>53@順4</v>
      </c>
      <c r="AH61" s="30">
        <f ca="1">IFERROR(IF(OR(COUNTIF($AD$3:AH$3,AF61),AH$3=""),"",AF61),"")</f>
        <v>55</v>
      </c>
      <c r="AI61" s="43" t="str">
        <f ca="1">IFERROR(IF(AJ61="","",COUNT(AJ$6:AJ61)&amp;"@"&amp;AI$4),"")</f>
        <v>52@順5</v>
      </c>
      <c r="AJ61" s="30">
        <f ca="1">IFERROR(IF(OR(COUNTIF($AD$3:AJ$3,AH61),AJ$3=""),"",AH61),"")</f>
        <v>55</v>
      </c>
      <c r="AK61" s="43" t="str">
        <f ca="1">IFERROR(IF(AL61="","",COUNT(AL$6:AL61)&amp;"@"&amp;AK$4),"")</f>
        <v/>
      </c>
      <c r="AL61" s="30" t="str">
        <f ca="1">IFERROR(IF(OR(COUNTIF($AD$3:AL$3,AJ61),AL$3=""),"",AJ61),"")</f>
        <v/>
      </c>
      <c r="AM61" s="43" t="str">
        <f ca="1">IFERROR(IF(AN61="","",COUNT(AN$6:AN61)&amp;"@"&amp;AM$4),"")</f>
        <v/>
      </c>
      <c r="AN61" s="30" t="str">
        <f ca="1">IFERROR(IF(OR(COUNTIF($AD$3:AN$3,AL61),AN$3=""),"",AL61),"")</f>
        <v/>
      </c>
      <c r="AO61" s="43" t="str">
        <f ca="1">IFERROR(IF(AP61="","",COUNT(AP$6:AP61)&amp;"@"&amp;AO$4),"")</f>
        <v/>
      </c>
      <c r="AP61" s="30" t="str">
        <f ca="1">IFERROR(IF(OR(COUNTIF($AD$3:AP$3,AN61),AP$3=""),"",AN61),"")</f>
        <v/>
      </c>
      <c r="AQ61" s="43" t="str">
        <f ca="1">IFERROR(IF(AR61="","",COUNT(AR$6:AR61)&amp;"@"&amp;AQ$4),"")</f>
        <v/>
      </c>
      <c r="AR61" s="30" t="str">
        <f ca="1">IFERROR(IF(OR(COUNTIF($AD$3:AR$3,AP61),AR$3=""),"",AP61),"")</f>
        <v/>
      </c>
      <c r="AS61" s="43" t="str">
        <f ca="1">IFERROR(IF(AT61="","",COUNT(AT$6:AT61)&amp;"@"&amp;AS$4),"")</f>
        <v/>
      </c>
      <c r="AT61" s="30" t="str">
        <f ca="1">IFERROR(IF(OR(COUNTIF($AD$3:AT$3,AR61),AT$3=""),"",AR61),"")</f>
        <v/>
      </c>
      <c r="AU61" s="43" t="str">
        <f ca="1">IFERROR(IF(AV61="","",COUNT(AV$6:AV61)&amp;"@"&amp;AU$4),"")</f>
        <v/>
      </c>
      <c r="AV61" s="30" t="str">
        <f ca="1">IFERROR(IF(OR(COUNTIF($AD$3:AV$3,AT61),AV$3=""),"",AT61),"")</f>
        <v/>
      </c>
      <c r="AW61" s="43" t="str">
        <f ca="1">IFERROR(IF(AX61="","",COUNT(AX$6:AX61)&amp;"@"&amp;AW$4),"")</f>
        <v/>
      </c>
      <c r="AX61" s="30" t="str">
        <f ca="1">IFERROR(IF(OR(COUNTIF($AD$3:AX$3,AV61),AX$3=""),"",AV61),"")</f>
        <v/>
      </c>
      <c r="AY61" s="43" t="str">
        <f ca="1">IFERROR(IF(AZ61="","",COUNT(AZ$6:AZ61)&amp;"@"&amp;AY$4),"")</f>
        <v/>
      </c>
      <c r="AZ61" s="30" t="str">
        <f ca="1">IFERROR(IF(OR(COUNTIF($AD$3:AZ$3,AX61),AZ$3=""),"",AX61),"")</f>
        <v/>
      </c>
      <c r="BA61" s="43" t="str">
        <f ca="1">IFERROR(IF(BB61="","",COUNT(BB$6:BB61)&amp;"@"&amp;BA$4),"")</f>
        <v/>
      </c>
      <c r="BB61" s="30" t="str">
        <f ca="1">IFERROR(IF(OR(COUNTIF($AD$3:BB$3,AZ61),BB$3=""),"",AZ61),"")</f>
        <v/>
      </c>
      <c r="BC61" s="43" t="str">
        <f ca="1">IFERROR(IF(BD61="","",COUNT(BD$6:BD61)&amp;"@"&amp;BC$4),"")</f>
        <v/>
      </c>
      <c r="BD61" s="30" t="str">
        <f ca="1">IFERROR(IF(OR(COUNTIF($AD$3:BD$3,BB61),BD$3=""),"",BB61),"")</f>
        <v/>
      </c>
      <c r="BE61" s="43" t="str">
        <f ca="1">IFERROR(IF(BF61="","",COUNT(BF$6:BF61)&amp;"@"&amp;BE$4),"")</f>
        <v/>
      </c>
      <c r="BF61" s="30" t="str">
        <f ca="1">IFERROR(IF(OR(COUNTIF($AD$3:BF$3,BD61),BF$3=""),"",BD61),"")</f>
        <v/>
      </c>
    </row>
    <row r="62" spans="8:58" ht="79.95" customHeight="1" x14ac:dyDescent="0.45">
      <c r="H62" s="19">
        <v>59</v>
      </c>
      <c r="I62" s="20" t="s">
        <v>101</v>
      </c>
      <c r="J62" s="19" t="s">
        <v>122</v>
      </c>
      <c r="K62" s="19" t="s">
        <v>315</v>
      </c>
      <c r="L62" s="19" t="s">
        <v>153</v>
      </c>
      <c r="N62" s="7"/>
      <c r="O62" s="7"/>
      <c r="Y62" s="44">
        <v>56</v>
      </c>
      <c r="Z62" s="42">
        <f t="shared" si="31"/>
        <v>56</v>
      </c>
      <c r="AA62" s="28" t="str">
        <f>IF(AB62="","",COUNT(AB$6:AB62)&amp;"@"&amp;AA$4)</f>
        <v>57@順1</v>
      </c>
      <c r="AB62" s="30">
        <f t="shared" si="26"/>
        <v>56</v>
      </c>
      <c r="AC62" s="43" t="str">
        <f ca="1">IFERROR(IF(AD62="","",COUNT(AD$6:AD62)&amp;"@"&amp;AC$4),"")</f>
        <v>56@順2</v>
      </c>
      <c r="AD62" s="30">
        <f ca="1">IFERROR(IF(OR(COUNTIF($AD$3:AD$3,AB62),AD$3=""),"",AB62),"")</f>
        <v>56</v>
      </c>
      <c r="AE62" s="43" t="str">
        <f ca="1">IFERROR(IF(AF62="","",COUNT(AF$6:AF62)&amp;"@"&amp;AE$4),"")</f>
        <v>55@順3</v>
      </c>
      <c r="AF62" s="30">
        <f ca="1">IFERROR(IF(OR(COUNTIF($AD$3:AF$3,AD62),AF$3=""),"",AD62),"")</f>
        <v>56</v>
      </c>
      <c r="AG62" s="43" t="str">
        <f ca="1">IFERROR(IF(AH62="","",COUNT(AH$6:AH62)&amp;"@"&amp;AG$4),"")</f>
        <v>54@順4</v>
      </c>
      <c r="AH62" s="30">
        <f ca="1">IFERROR(IF(OR(COUNTIF($AD$3:AH$3,AF62),AH$3=""),"",AF62),"")</f>
        <v>56</v>
      </c>
      <c r="AI62" s="43" t="str">
        <f ca="1">IFERROR(IF(AJ62="","",COUNT(AJ$6:AJ62)&amp;"@"&amp;AI$4),"")</f>
        <v>53@順5</v>
      </c>
      <c r="AJ62" s="30">
        <f ca="1">IFERROR(IF(OR(COUNTIF($AD$3:AJ$3,AH62),AJ$3=""),"",AH62),"")</f>
        <v>56</v>
      </c>
      <c r="AK62" s="43" t="str">
        <f ca="1">IFERROR(IF(AL62="","",COUNT(AL$6:AL62)&amp;"@"&amp;AK$4),"")</f>
        <v>52@順6</v>
      </c>
      <c r="AL62" s="30">
        <f ca="1">IFERROR(IF(OR(COUNTIF($AD$3:AL$3,AJ62),AL$3=""),"",AJ62),"")</f>
        <v>56</v>
      </c>
      <c r="AM62" s="43" t="str">
        <f ca="1">IFERROR(IF(AN62="","",COUNT(AN$6:AN62)&amp;"@"&amp;AM$4),"")</f>
        <v>51@順7</v>
      </c>
      <c r="AN62" s="30">
        <f ca="1">IFERROR(IF(OR(COUNTIF($AD$3:AN$3,AL62),AN$3=""),"",AL62),"")</f>
        <v>56</v>
      </c>
      <c r="AO62" s="43" t="str">
        <f ca="1">IFERROR(IF(AP62="","",COUNT(AP$6:AP62)&amp;"@"&amp;AO$4),"")</f>
        <v>50@順8</v>
      </c>
      <c r="AP62" s="30">
        <f ca="1">IFERROR(IF(OR(COUNTIF($AD$3:AP$3,AN62),AP$3=""),"",AN62),"")</f>
        <v>56</v>
      </c>
      <c r="AQ62" s="43" t="str">
        <f ca="1">IFERROR(IF(AR62="","",COUNT(AR$6:AR62)&amp;"@"&amp;AQ$4),"")</f>
        <v>49@順9</v>
      </c>
      <c r="AR62" s="30">
        <f ca="1">IFERROR(IF(OR(COUNTIF($AD$3:AR$3,AP62),AR$3=""),"",AP62),"")</f>
        <v>56</v>
      </c>
      <c r="AS62" s="43" t="str">
        <f ca="1">IFERROR(IF(AT62="","",COUNT(AT$6:AT62)&amp;"@"&amp;AS$4),"")</f>
        <v/>
      </c>
      <c r="AT62" s="30" t="str">
        <f ca="1">IFERROR(IF(OR(COUNTIF($AD$3:AT$3,AR62),AT$3=""),"",AR62),"")</f>
        <v/>
      </c>
      <c r="AU62" s="43" t="str">
        <f ca="1">IFERROR(IF(AV62="","",COUNT(AV$6:AV62)&amp;"@"&amp;AU$4),"")</f>
        <v/>
      </c>
      <c r="AV62" s="30" t="str">
        <f ca="1">IFERROR(IF(OR(COUNTIF($AD$3:AV$3,AT62),AV$3=""),"",AT62),"")</f>
        <v/>
      </c>
      <c r="AW62" s="43" t="str">
        <f ca="1">IFERROR(IF(AX62="","",COUNT(AX$6:AX62)&amp;"@"&amp;AW$4),"")</f>
        <v/>
      </c>
      <c r="AX62" s="30" t="str">
        <f ca="1">IFERROR(IF(OR(COUNTIF($AD$3:AX$3,AV62),AX$3=""),"",AV62),"")</f>
        <v/>
      </c>
      <c r="AY62" s="43" t="str">
        <f ca="1">IFERROR(IF(AZ62="","",COUNT(AZ$6:AZ62)&amp;"@"&amp;AY$4),"")</f>
        <v/>
      </c>
      <c r="AZ62" s="30" t="str">
        <f ca="1">IFERROR(IF(OR(COUNTIF($AD$3:AZ$3,AX62),AZ$3=""),"",AX62),"")</f>
        <v/>
      </c>
      <c r="BA62" s="43" t="str">
        <f ca="1">IFERROR(IF(BB62="","",COUNT(BB$6:BB62)&amp;"@"&amp;BA$4),"")</f>
        <v/>
      </c>
      <c r="BB62" s="30" t="str">
        <f ca="1">IFERROR(IF(OR(COUNTIF($AD$3:BB$3,AZ62),BB$3=""),"",AZ62),"")</f>
        <v/>
      </c>
      <c r="BC62" s="43" t="str">
        <f ca="1">IFERROR(IF(BD62="","",COUNT(BD$6:BD62)&amp;"@"&amp;BC$4),"")</f>
        <v/>
      </c>
      <c r="BD62" s="30" t="str">
        <f ca="1">IFERROR(IF(OR(COUNTIF($AD$3:BD$3,BB62),BD$3=""),"",BB62),"")</f>
        <v/>
      </c>
      <c r="BE62" s="43" t="str">
        <f ca="1">IFERROR(IF(BF62="","",COUNT(BF$6:BF62)&amp;"@"&amp;BE$4),"")</f>
        <v/>
      </c>
      <c r="BF62" s="30" t="str">
        <f ca="1">IFERROR(IF(OR(COUNTIF($AD$3:BF$3,BD62),BF$3=""),"",BD62),"")</f>
        <v/>
      </c>
    </row>
    <row r="63" spans="8:58" ht="79.95" customHeight="1" x14ac:dyDescent="0.45">
      <c r="H63" s="19">
        <v>60</v>
      </c>
      <c r="I63" s="20" t="s">
        <v>102</v>
      </c>
      <c r="J63" s="19" t="s">
        <v>122</v>
      </c>
      <c r="K63" s="19" t="s">
        <v>338</v>
      </c>
      <c r="L63" s="19" t="s">
        <v>267</v>
      </c>
      <c r="N63" s="7"/>
      <c r="O63" s="7"/>
      <c r="Y63" s="44">
        <v>57</v>
      </c>
      <c r="Z63" s="42">
        <f t="shared" si="31"/>
        <v>57</v>
      </c>
      <c r="AA63" s="28" t="str">
        <f>IF(AB63="","",COUNT(AB$6:AB63)&amp;"@"&amp;AA$4)</f>
        <v>58@順1</v>
      </c>
      <c r="AB63" s="30">
        <f t="shared" si="26"/>
        <v>57</v>
      </c>
      <c r="AC63" s="43" t="str">
        <f ca="1">IFERROR(IF(AD63="","",COUNT(AD$6:AD63)&amp;"@"&amp;AC$4),"")</f>
        <v>57@順2</v>
      </c>
      <c r="AD63" s="30">
        <f ca="1">IFERROR(IF(OR(COUNTIF($AD$3:AD$3,AB63),AD$3=""),"",AB63),"")</f>
        <v>57</v>
      </c>
      <c r="AE63" s="43" t="str">
        <f ca="1">IFERROR(IF(AF63="","",COUNT(AF$6:AF63)&amp;"@"&amp;AE$4),"")</f>
        <v>56@順3</v>
      </c>
      <c r="AF63" s="30">
        <f ca="1">IFERROR(IF(OR(COUNTIF($AD$3:AF$3,AD63),AF$3=""),"",AD63),"")</f>
        <v>57</v>
      </c>
      <c r="AG63" s="43" t="str">
        <f ca="1">IFERROR(IF(AH63="","",COUNT(AH$6:AH63)&amp;"@"&amp;AG$4),"")</f>
        <v>55@順4</v>
      </c>
      <c r="AH63" s="30">
        <f ca="1">IFERROR(IF(OR(COUNTIF($AD$3:AH$3,AF63),AH$3=""),"",AF63),"")</f>
        <v>57</v>
      </c>
      <c r="AI63" s="43" t="str">
        <f ca="1">IFERROR(IF(AJ63="","",COUNT(AJ$6:AJ63)&amp;"@"&amp;AI$4),"")</f>
        <v>54@順5</v>
      </c>
      <c r="AJ63" s="30">
        <f ca="1">IFERROR(IF(OR(COUNTIF($AD$3:AJ$3,AH63),AJ$3=""),"",AH63),"")</f>
        <v>57</v>
      </c>
      <c r="AK63" s="43" t="str">
        <f ca="1">IFERROR(IF(AL63="","",COUNT(AL$6:AL63)&amp;"@"&amp;AK$4),"")</f>
        <v>53@順6</v>
      </c>
      <c r="AL63" s="30">
        <f ca="1">IFERROR(IF(OR(COUNTIF($AD$3:AL$3,AJ63),AL$3=""),"",AJ63),"")</f>
        <v>57</v>
      </c>
      <c r="AM63" s="43" t="str">
        <f ca="1">IFERROR(IF(AN63="","",COUNT(AN$6:AN63)&amp;"@"&amp;AM$4),"")</f>
        <v>52@順7</v>
      </c>
      <c r="AN63" s="30">
        <f ca="1">IFERROR(IF(OR(COUNTIF($AD$3:AN$3,AL63),AN$3=""),"",AL63),"")</f>
        <v>57</v>
      </c>
      <c r="AO63" s="43" t="str">
        <f ca="1">IFERROR(IF(AP63="","",COUNT(AP$6:AP63)&amp;"@"&amp;AO$4),"")</f>
        <v>51@順8</v>
      </c>
      <c r="AP63" s="30">
        <f ca="1">IFERROR(IF(OR(COUNTIF($AD$3:AP$3,AN63),AP$3=""),"",AN63),"")</f>
        <v>57</v>
      </c>
      <c r="AQ63" s="43" t="str">
        <f ca="1">IFERROR(IF(AR63="","",COUNT(AR$6:AR63)&amp;"@"&amp;AQ$4),"")</f>
        <v>50@順9</v>
      </c>
      <c r="AR63" s="30">
        <f ca="1">IFERROR(IF(OR(COUNTIF($AD$3:AR$3,AP63),AR$3=""),"",AP63),"")</f>
        <v>57</v>
      </c>
      <c r="AS63" s="43" t="str">
        <f ca="1">IFERROR(IF(AT63="","",COUNT(AT$6:AT63)&amp;"@"&amp;AS$4),"")</f>
        <v>49@順10</v>
      </c>
      <c r="AT63" s="30">
        <f ca="1">IFERROR(IF(OR(COUNTIF($AD$3:AT$3,AR63),AT$3=""),"",AR63),"")</f>
        <v>57</v>
      </c>
      <c r="AU63" s="43" t="str">
        <f ca="1">IFERROR(IF(AV63="","",COUNT(AV$6:AV63)&amp;"@"&amp;AU$4),"")</f>
        <v>48@順11</v>
      </c>
      <c r="AV63" s="30">
        <f ca="1">IFERROR(IF(OR(COUNTIF($AD$3:AV$3,AT63),AV$3=""),"",AT63),"")</f>
        <v>57</v>
      </c>
      <c r="AW63" s="43" t="str">
        <f ca="1">IFERROR(IF(AX63="","",COUNT(AX$6:AX63)&amp;"@"&amp;AW$4),"")</f>
        <v>47@順12</v>
      </c>
      <c r="AX63" s="30">
        <f ca="1">IFERROR(IF(OR(COUNTIF($AD$3:AX$3,AV63),AX$3=""),"",AV63),"")</f>
        <v>57</v>
      </c>
      <c r="AY63" s="43" t="str">
        <f ca="1">IFERROR(IF(AZ63="","",COUNT(AZ$6:AZ63)&amp;"@"&amp;AY$4),"")</f>
        <v>46@順13</v>
      </c>
      <c r="AZ63" s="30">
        <f ca="1">IFERROR(IF(OR(COUNTIF($AD$3:AZ$3,AX63),AZ$3=""),"",AX63),"")</f>
        <v>57</v>
      </c>
      <c r="BA63" s="43" t="str">
        <f ca="1">IFERROR(IF(BB63="","",COUNT(BB$6:BB63)&amp;"@"&amp;BA$4),"")</f>
        <v>45@順14</v>
      </c>
      <c r="BB63" s="30">
        <f ca="1">IFERROR(IF(OR(COUNTIF($AD$3:BB$3,AZ63),BB$3=""),"",AZ63),"")</f>
        <v>57</v>
      </c>
      <c r="BC63" s="43" t="str">
        <f ca="1">IFERROR(IF(BD63="","",COUNT(BD$6:BD63)&amp;"@"&amp;BC$4),"")</f>
        <v>44@順15</v>
      </c>
      <c r="BD63" s="30">
        <f ca="1">IFERROR(IF(OR(COUNTIF($AD$3:BD$3,BB63),BD$3=""),"",BB63),"")</f>
        <v>57</v>
      </c>
      <c r="BE63" s="43" t="str">
        <f ca="1">IFERROR(IF(BF63="","",COUNT(BF$6:BF63)&amp;"@"&amp;BE$4),"")</f>
        <v>43@順16</v>
      </c>
      <c r="BF63" s="30">
        <f ca="1">IFERROR(IF(OR(COUNTIF($AD$3:BF$3,BD63),BF$3=""),"",BD63),"")</f>
        <v>57</v>
      </c>
    </row>
    <row r="64" spans="8:58" ht="79.95" customHeight="1" x14ac:dyDescent="0.45">
      <c r="H64" s="19">
        <v>61</v>
      </c>
      <c r="I64" s="20" t="s">
        <v>103</v>
      </c>
      <c r="J64" s="19" t="s">
        <v>122</v>
      </c>
      <c r="K64" s="19" t="s">
        <v>331</v>
      </c>
      <c r="L64" s="19" t="s">
        <v>165</v>
      </c>
      <c r="N64" s="7"/>
      <c r="O64" s="7"/>
      <c r="Y64" s="44">
        <v>58</v>
      </c>
      <c r="Z64" s="42">
        <f t="shared" si="31"/>
        <v>58</v>
      </c>
      <c r="AA64" s="28" t="str">
        <f>IF(AB64="","",COUNT(AB$6:AB64)&amp;"@"&amp;AA$4)</f>
        <v>59@順1</v>
      </c>
      <c r="AB64" s="30">
        <f t="shared" si="26"/>
        <v>58</v>
      </c>
      <c r="AC64" s="43" t="str">
        <f ca="1">IFERROR(IF(AD64="","",COUNT(AD$6:AD64)&amp;"@"&amp;AC$4),"")</f>
        <v>58@順2</v>
      </c>
      <c r="AD64" s="30">
        <f ca="1">IFERROR(IF(OR(COUNTIF($AD$3:AD$3,AB64),AD$3=""),"",AB64),"")</f>
        <v>58</v>
      </c>
      <c r="AE64" s="43" t="str">
        <f ca="1">IFERROR(IF(AF64="","",COUNT(AF$6:AF64)&amp;"@"&amp;AE$4),"")</f>
        <v>57@順3</v>
      </c>
      <c r="AF64" s="30">
        <f ca="1">IFERROR(IF(OR(COUNTIF($AD$3:AF$3,AD64),AF$3=""),"",AD64),"")</f>
        <v>58</v>
      </c>
      <c r="AG64" s="43" t="str">
        <f ca="1">IFERROR(IF(AH64="","",COUNT(AH$6:AH64)&amp;"@"&amp;AG$4),"")</f>
        <v>56@順4</v>
      </c>
      <c r="AH64" s="30">
        <f ca="1">IFERROR(IF(OR(COUNTIF($AD$3:AH$3,AF64),AH$3=""),"",AF64),"")</f>
        <v>58</v>
      </c>
      <c r="AI64" s="43" t="str">
        <f ca="1">IFERROR(IF(AJ64="","",COUNT(AJ$6:AJ64)&amp;"@"&amp;AI$4),"")</f>
        <v>55@順5</v>
      </c>
      <c r="AJ64" s="30">
        <f ca="1">IFERROR(IF(OR(COUNTIF($AD$3:AJ$3,AH64),AJ$3=""),"",AH64),"")</f>
        <v>58</v>
      </c>
      <c r="AK64" s="43" t="str">
        <f ca="1">IFERROR(IF(AL64="","",COUNT(AL$6:AL64)&amp;"@"&amp;AK$4),"")</f>
        <v>54@順6</v>
      </c>
      <c r="AL64" s="30">
        <f ca="1">IFERROR(IF(OR(COUNTIF($AD$3:AL$3,AJ64),AL$3=""),"",AJ64),"")</f>
        <v>58</v>
      </c>
      <c r="AM64" s="43" t="str">
        <f ca="1">IFERROR(IF(AN64="","",COUNT(AN$6:AN64)&amp;"@"&amp;AM$4),"")</f>
        <v>53@順7</v>
      </c>
      <c r="AN64" s="30">
        <f ca="1">IFERROR(IF(OR(COUNTIF($AD$3:AN$3,AL64),AN$3=""),"",AL64),"")</f>
        <v>58</v>
      </c>
      <c r="AO64" s="43" t="str">
        <f ca="1">IFERROR(IF(AP64="","",COUNT(AP$6:AP64)&amp;"@"&amp;AO$4),"")</f>
        <v>52@順8</v>
      </c>
      <c r="AP64" s="30">
        <f ca="1">IFERROR(IF(OR(COUNTIF($AD$3:AP$3,AN64),AP$3=""),"",AN64),"")</f>
        <v>58</v>
      </c>
      <c r="AQ64" s="43" t="str">
        <f ca="1">IFERROR(IF(AR64="","",COUNT(AR$6:AR64)&amp;"@"&amp;AQ$4),"")</f>
        <v>51@順9</v>
      </c>
      <c r="AR64" s="30">
        <f ca="1">IFERROR(IF(OR(COUNTIF($AD$3:AR$3,AP64),AR$3=""),"",AP64),"")</f>
        <v>58</v>
      </c>
      <c r="AS64" s="43" t="str">
        <f ca="1">IFERROR(IF(AT64="","",COUNT(AT$6:AT64)&amp;"@"&amp;AS$4),"")</f>
        <v>50@順10</v>
      </c>
      <c r="AT64" s="30">
        <f ca="1">IFERROR(IF(OR(COUNTIF($AD$3:AT$3,AR64),AT$3=""),"",AR64),"")</f>
        <v>58</v>
      </c>
      <c r="AU64" s="43" t="str">
        <f ca="1">IFERROR(IF(AV64="","",COUNT(AV$6:AV64)&amp;"@"&amp;AU$4),"")</f>
        <v>49@順11</v>
      </c>
      <c r="AV64" s="30">
        <f ca="1">IFERROR(IF(OR(COUNTIF($AD$3:AV$3,AT64),AV$3=""),"",AT64),"")</f>
        <v>58</v>
      </c>
      <c r="AW64" s="43" t="str">
        <f ca="1">IFERROR(IF(AX64="","",COUNT(AX$6:AX64)&amp;"@"&amp;AW$4),"")</f>
        <v>48@順12</v>
      </c>
      <c r="AX64" s="30">
        <f ca="1">IFERROR(IF(OR(COUNTIF($AD$3:AX$3,AV64),AX$3=""),"",AV64),"")</f>
        <v>58</v>
      </c>
      <c r="AY64" s="43" t="str">
        <f ca="1">IFERROR(IF(AZ64="","",COUNT(AZ$6:AZ64)&amp;"@"&amp;AY$4),"")</f>
        <v>47@順13</v>
      </c>
      <c r="AZ64" s="30">
        <f ca="1">IFERROR(IF(OR(COUNTIF($AD$3:AZ$3,AX64),AZ$3=""),"",AX64),"")</f>
        <v>58</v>
      </c>
      <c r="BA64" s="43" t="str">
        <f ca="1">IFERROR(IF(BB64="","",COUNT(BB$6:BB64)&amp;"@"&amp;BA$4),"")</f>
        <v>46@順14</v>
      </c>
      <c r="BB64" s="30">
        <f ca="1">IFERROR(IF(OR(COUNTIF($AD$3:BB$3,AZ64),BB$3=""),"",AZ64),"")</f>
        <v>58</v>
      </c>
      <c r="BC64" s="43" t="str">
        <f ca="1">IFERROR(IF(BD64="","",COUNT(BD$6:BD64)&amp;"@"&amp;BC$4),"")</f>
        <v>45@順15</v>
      </c>
      <c r="BD64" s="30">
        <f ca="1">IFERROR(IF(OR(COUNTIF($AD$3:BD$3,BB64),BD$3=""),"",BB64),"")</f>
        <v>58</v>
      </c>
      <c r="BE64" s="43" t="str">
        <f ca="1">IFERROR(IF(BF64="","",COUNT(BF$6:BF64)&amp;"@"&amp;BE$4),"")</f>
        <v>44@順16</v>
      </c>
      <c r="BF64" s="30">
        <f ca="1">IFERROR(IF(OR(COUNTIF($AD$3:BF$3,BD64),BF$3=""),"",BD64),"")</f>
        <v>58</v>
      </c>
    </row>
    <row r="65" spans="8:58" ht="79.95" customHeight="1" x14ac:dyDescent="0.45">
      <c r="H65" s="19">
        <v>62</v>
      </c>
      <c r="I65" s="20" t="s">
        <v>104</v>
      </c>
      <c r="J65" s="19" t="s">
        <v>122</v>
      </c>
      <c r="K65" s="19" t="s">
        <v>278</v>
      </c>
      <c r="L65" s="19" t="s">
        <v>168</v>
      </c>
      <c r="N65" s="7"/>
      <c r="O65" s="7"/>
      <c r="Y65" s="44">
        <v>59</v>
      </c>
      <c r="Z65" s="42">
        <f t="shared" si="31"/>
        <v>59</v>
      </c>
      <c r="AA65" s="28" t="str">
        <f>IF(AB65="","",COUNT(AB$6:AB65)&amp;"@"&amp;AA$4)</f>
        <v>60@順1</v>
      </c>
      <c r="AB65" s="30">
        <f t="shared" si="26"/>
        <v>59</v>
      </c>
      <c r="AC65" s="43" t="str">
        <f ca="1">IFERROR(IF(AD65="","",COUNT(AD$6:AD65)&amp;"@"&amp;AC$4),"")</f>
        <v>59@順2</v>
      </c>
      <c r="AD65" s="30">
        <f ca="1">IFERROR(IF(OR(COUNTIF($AD$3:AD$3,AB65),AD$3=""),"",AB65),"")</f>
        <v>59</v>
      </c>
      <c r="AE65" s="43" t="str">
        <f ca="1">IFERROR(IF(AF65="","",COUNT(AF$6:AF65)&amp;"@"&amp;AE$4),"")</f>
        <v>58@順3</v>
      </c>
      <c r="AF65" s="30">
        <f ca="1">IFERROR(IF(OR(COUNTIF($AD$3:AF$3,AD65),AF$3=""),"",AD65),"")</f>
        <v>59</v>
      </c>
      <c r="AG65" s="43" t="str">
        <f ca="1">IFERROR(IF(AH65="","",COUNT(AH$6:AH65)&amp;"@"&amp;AG$4),"")</f>
        <v>57@順4</v>
      </c>
      <c r="AH65" s="30">
        <f ca="1">IFERROR(IF(OR(COUNTIF($AD$3:AH$3,AF65),AH$3=""),"",AF65),"")</f>
        <v>59</v>
      </c>
      <c r="AI65" s="43" t="str">
        <f ca="1">IFERROR(IF(AJ65="","",COUNT(AJ$6:AJ65)&amp;"@"&amp;AI$4),"")</f>
        <v>56@順5</v>
      </c>
      <c r="AJ65" s="30">
        <f ca="1">IFERROR(IF(OR(COUNTIF($AD$3:AJ$3,AH65),AJ$3=""),"",AH65),"")</f>
        <v>59</v>
      </c>
      <c r="AK65" s="43" t="str">
        <f ca="1">IFERROR(IF(AL65="","",COUNT(AL$6:AL65)&amp;"@"&amp;AK$4),"")</f>
        <v>55@順6</v>
      </c>
      <c r="AL65" s="30">
        <f ca="1">IFERROR(IF(OR(COUNTIF($AD$3:AL$3,AJ65),AL$3=""),"",AJ65),"")</f>
        <v>59</v>
      </c>
      <c r="AM65" s="43" t="str">
        <f ca="1">IFERROR(IF(AN65="","",COUNT(AN$6:AN65)&amp;"@"&amp;AM$4),"")</f>
        <v>54@順7</v>
      </c>
      <c r="AN65" s="30">
        <f ca="1">IFERROR(IF(OR(COUNTIF($AD$3:AN$3,AL65),AN$3=""),"",AL65),"")</f>
        <v>59</v>
      </c>
      <c r="AO65" s="43" t="str">
        <f ca="1">IFERROR(IF(AP65="","",COUNT(AP$6:AP65)&amp;"@"&amp;AO$4),"")</f>
        <v>53@順8</v>
      </c>
      <c r="AP65" s="30">
        <f ca="1">IFERROR(IF(OR(COUNTIF($AD$3:AP$3,AN65),AP$3=""),"",AN65),"")</f>
        <v>59</v>
      </c>
      <c r="AQ65" s="43" t="str">
        <f ca="1">IFERROR(IF(AR65="","",COUNT(AR$6:AR65)&amp;"@"&amp;AQ$4),"")</f>
        <v>52@順9</v>
      </c>
      <c r="AR65" s="30">
        <f ca="1">IFERROR(IF(OR(COUNTIF($AD$3:AR$3,AP65),AR$3=""),"",AP65),"")</f>
        <v>59</v>
      </c>
      <c r="AS65" s="43" t="str">
        <f ca="1">IFERROR(IF(AT65="","",COUNT(AT$6:AT65)&amp;"@"&amp;AS$4),"")</f>
        <v>51@順10</v>
      </c>
      <c r="AT65" s="30">
        <f ca="1">IFERROR(IF(OR(COUNTIF($AD$3:AT$3,AR65),AT$3=""),"",AR65),"")</f>
        <v>59</v>
      </c>
      <c r="AU65" s="43" t="str">
        <f ca="1">IFERROR(IF(AV65="","",COUNT(AV$6:AV65)&amp;"@"&amp;AU$4),"")</f>
        <v>50@順11</v>
      </c>
      <c r="AV65" s="30">
        <f ca="1">IFERROR(IF(OR(COUNTIF($AD$3:AV$3,AT65),AV$3=""),"",AT65),"")</f>
        <v>59</v>
      </c>
      <c r="AW65" s="43" t="str">
        <f ca="1">IFERROR(IF(AX65="","",COUNT(AX$6:AX65)&amp;"@"&amp;AW$4),"")</f>
        <v>49@順12</v>
      </c>
      <c r="AX65" s="30">
        <f ca="1">IFERROR(IF(OR(COUNTIF($AD$3:AX$3,AV65),AX$3=""),"",AV65),"")</f>
        <v>59</v>
      </c>
      <c r="AY65" s="43" t="str">
        <f ca="1">IFERROR(IF(AZ65="","",COUNT(AZ$6:AZ65)&amp;"@"&amp;AY$4),"")</f>
        <v>48@順13</v>
      </c>
      <c r="AZ65" s="30">
        <f ca="1">IFERROR(IF(OR(COUNTIF($AD$3:AZ$3,AX65),AZ$3=""),"",AX65),"")</f>
        <v>59</v>
      </c>
      <c r="BA65" s="43" t="str">
        <f ca="1">IFERROR(IF(BB65="","",COUNT(BB$6:BB65)&amp;"@"&amp;BA$4),"")</f>
        <v>47@順14</v>
      </c>
      <c r="BB65" s="30">
        <f ca="1">IFERROR(IF(OR(COUNTIF($AD$3:BB$3,AZ65),BB$3=""),"",AZ65),"")</f>
        <v>59</v>
      </c>
      <c r="BC65" s="43" t="str">
        <f ca="1">IFERROR(IF(BD65="","",COUNT(BD$6:BD65)&amp;"@"&amp;BC$4),"")</f>
        <v>46@順15</v>
      </c>
      <c r="BD65" s="30">
        <f ca="1">IFERROR(IF(OR(COUNTIF($AD$3:BD$3,BB65),BD$3=""),"",BB65),"")</f>
        <v>59</v>
      </c>
      <c r="BE65" s="43" t="str">
        <f ca="1">IFERROR(IF(BF65="","",COUNT(BF$6:BF65)&amp;"@"&amp;BE$4),"")</f>
        <v>45@順16</v>
      </c>
      <c r="BF65" s="30">
        <f ca="1">IFERROR(IF(OR(COUNTIF($AD$3:BF$3,BD65),BF$3=""),"",BD65),"")</f>
        <v>59</v>
      </c>
    </row>
    <row r="66" spans="8:58" ht="79.95" customHeight="1" x14ac:dyDescent="0.45">
      <c r="H66" s="19">
        <v>63</v>
      </c>
      <c r="I66" s="20" t="s">
        <v>105</v>
      </c>
      <c r="J66" s="19" t="s">
        <v>122</v>
      </c>
      <c r="K66" s="19" t="s">
        <v>268</v>
      </c>
      <c r="L66" s="19" t="s">
        <v>324</v>
      </c>
      <c r="N66" s="7"/>
      <c r="O66" s="7"/>
      <c r="Y66" s="44">
        <v>60</v>
      </c>
      <c r="Z66" s="42">
        <f t="shared" si="31"/>
        <v>60</v>
      </c>
      <c r="AA66" s="28" t="str">
        <f>IF(AB66="","",COUNT(AB$6:AB66)&amp;"@"&amp;AA$4)</f>
        <v>61@順1</v>
      </c>
      <c r="AB66" s="30">
        <f t="shared" si="26"/>
        <v>60</v>
      </c>
      <c r="AC66" s="43" t="str">
        <f ca="1">IFERROR(IF(AD66="","",COUNT(AD$6:AD66)&amp;"@"&amp;AC$4),"")</f>
        <v>60@順2</v>
      </c>
      <c r="AD66" s="30">
        <f ca="1">IFERROR(IF(OR(COUNTIF($AD$3:AD$3,AB66),AD$3=""),"",AB66),"")</f>
        <v>60</v>
      </c>
      <c r="AE66" s="43" t="str">
        <f ca="1">IFERROR(IF(AF66="","",COUNT(AF$6:AF66)&amp;"@"&amp;AE$4),"")</f>
        <v>59@順3</v>
      </c>
      <c r="AF66" s="30">
        <f ca="1">IFERROR(IF(OR(COUNTIF($AD$3:AF$3,AD66),AF$3=""),"",AD66),"")</f>
        <v>60</v>
      </c>
      <c r="AG66" s="43" t="str">
        <f ca="1">IFERROR(IF(AH66="","",COUNT(AH$6:AH66)&amp;"@"&amp;AG$4),"")</f>
        <v>58@順4</v>
      </c>
      <c r="AH66" s="30">
        <f ca="1">IFERROR(IF(OR(COUNTIF($AD$3:AH$3,AF66),AH$3=""),"",AF66),"")</f>
        <v>60</v>
      </c>
      <c r="AI66" s="43" t="str">
        <f ca="1">IFERROR(IF(AJ66="","",COUNT(AJ$6:AJ66)&amp;"@"&amp;AI$4),"")</f>
        <v>57@順5</v>
      </c>
      <c r="AJ66" s="30">
        <f ca="1">IFERROR(IF(OR(COUNTIF($AD$3:AJ$3,AH66),AJ$3=""),"",AH66),"")</f>
        <v>60</v>
      </c>
      <c r="AK66" s="43" t="str">
        <f ca="1">IFERROR(IF(AL66="","",COUNT(AL$6:AL66)&amp;"@"&amp;AK$4),"")</f>
        <v>56@順6</v>
      </c>
      <c r="AL66" s="30">
        <f ca="1">IFERROR(IF(OR(COUNTIF($AD$3:AL$3,AJ66),AL$3=""),"",AJ66),"")</f>
        <v>60</v>
      </c>
      <c r="AM66" s="43" t="str">
        <f ca="1">IFERROR(IF(AN66="","",COUNT(AN$6:AN66)&amp;"@"&amp;AM$4),"")</f>
        <v>55@順7</v>
      </c>
      <c r="AN66" s="30">
        <f ca="1">IFERROR(IF(OR(COUNTIF($AD$3:AN$3,AL66),AN$3=""),"",AL66),"")</f>
        <v>60</v>
      </c>
      <c r="AO66" s="43" t="str">
        <f ca="1">IFERROR(IF(AP66="","",COUNT(AP$6:AP66)&amp;"@"&amp;AO$4),"")</f>
        <v>54@順8</v>
      </c>
      <c r="AP66" s="30">
        <f ca="1">IFERROR(IF(OR(COUNTIF($AD$3:AP$3,AN66),AP$3=""),"",AN66),"")</f>
        <v>60</v>
      </c>
      <c r="AQ66" s="43" t="str">
        <f ca="1">IFERROR(IF(AR66="","",COUNT(AR$6:AR66)&amp;"@"&amp;AQ$4),"")</f>
        <v>53@順9</v>
      </c>
      <c r="AR66" s="30">
        <f ca="1">IFERROR(IF(OR(COUNTIF($AD$3:AR$3,AP66),AR$3=""),"",AP66),"")</f>
        <v>60</v>
      </c>
      <c r="AS66" s="43" t="str">
        <f ca="1">IFERROR(IF(AT66="","",COUNT(AT$6:AT66)&amp;"@"&amp;AS$4),"")</f>
        <v>52@順10</v>
      </c>
      <c r="AT66" s="30">
        <f ca="1">IFERROR(IF(OR(COUNTIF($AD$3:AT$3,AR66),AT$3=""),"",AR66),"")</f>
        <v>60</v>
      </c>
      <c r="AU66" s="43" t="str">
        <f ca="1">IFERROR(IF(AV66="","",COUNT(AV$6:AV66)&amp;"@"&amp;AU$4),"")</f>
        <v>51@順11</v>
      </c>
      <c r="AV66" s="30">
        <f ca="1">IFERROR(IF(OR(COUNTIF($AD$3:AV$3,AT66),AV$3=""),"",AT66),"")</f>
        <v>60</v>
      </c>
      <c r="AW66" s="43" t="str">
        <f ca="1">IFERROR(IF(AX66="","",COUNT(AX$6:AX66)&amp;"@"&amp;AW$4),"")</f>
        <v>50@順12</v>
      </c>
      <c r="AX66" s="30">
        <f ca="1">IFERROR(IF(OR(COUNTIF($AD$3:AX$3,AV66),AX$3=""),"",AV66),"")</f>
        <v>60</v>
      </c>
      <c r="AY66" s="43" t="str">
        <f ca="1">IFERROR(IF(AZ66="","",COUNT(AZ$6:AZ66)&amp;"@"&amp;AY$4),"")</f>
        <v>49@順13</v>
      </c>
      <c r="AZ66" s="30">
        <f ca="1">IFERROR(IF(OR(COUNTIF($AD$3:AZ$3,AX66),AZ$3=""),"",AX66),"")</f>
        <v>60</v>
      </c>
      <c r="BA66" s="43" t="str">
        <f ca="1">IFERROR(IF(BB66="","",COUNT(BB$6:BB66)&amp;"@"&amp;BA$4),"")</f>
        <v>48@順14</v>
      </c>
      <c r="BB66" s="30">
        <f ca="1">IFERROR(IF(OR(COUNTIF($AD$3:BB$3,AZ66),BB$3=""),"",AZ66),"")</f>
        <v>60</v>
      </c>
      <c r="BC66" s="43" t="str">
        <f ca="1">IFERROR(IF(BD66="","",COUNT(BD$6:BD66)&amp;"@"&amp;BC$4),"")</f>
        <v>47@順15</v>
      </c>
      <c r="BD66" s="30">
        <f ca="1">IFERROR(IF(OR(COUNTIF($AD$3:BD$3,BB66),BD$3=""),"",BB66),"")</f>
        <v>60</v>
      </c>
      <c r="BE66" s="43" t="str">
        <f ca="1">IFERROR(IF(BF66="","",COUNT(BF$6:BF66)&amp;"@"&amp;BE$4),"")</f>
        <v>46@順16</v>
      </c>
      <c r="BF66" s="30">
        <f ca="1">IFERROR(IF(OR(COUNTIF($AD$3:BF$3,BD66),BF$3=""),"",BD66),"")</f>
        <v>60</v>
      </c>
    </row>
    <row r="67" spans="8:58" ht="79.95" customHeight="1" x14ac:dyDescent="0.45">
      <c r="H67" s="19">
        <v>64</v>
      </c>
      <c r="I67" s="20" t="s">
        <v>106</v>
      </c>
      <c r="J67" s="19" t="s">
        <v>122</v>
      </c>
      <c r="K67" s="19" t="s">
        <v>279</v>
      </c>
      <c r="L67" s="19" t="s">
        <v>154</v>
      </c>
      <c r="N67" s="7"/>
      <c r="O67" s="7"/>
      <c r="Y67" s="44">
        <v>61</v>
      </c>
      <c r="Z67" s="42">
        <f t="shared" si="31"/>
        <v>61</v>
      </c>
      <c r="AA67" s="28" t="str">
        <f>IF(AB67="","",COUNT(AB$6:AB67)&amp;"@"&amp;AA$4)</f>
        <v>62@順1</v>
      </c>
      <c r="AB67" s="30">
        <f t="shared" si="26"/>
        <v>61</v>
      </c>
      <c r="AC67" s="43" t="str">
        <f ca="1">IFERROR(IF(AD67="","",COUNT(AD$6:AD67)&amp;"@"&amp;AC$4),"")</f>
        <v>61@順2</v>
      </c>
      <c r="AD67" s="30">
        <f ca="1">IFERROR(IF(OR(COUNTIF($AD$3:AD$3,AB67),AD$3=""),"",AB67),"")</f>
        <v>61</v>
      </c>
      <c r="AE67" s="43" t="str">
        <f ca="1">IFERROR(IF(AF67="","",COUNT(AF$6:AF67)&amp;"@"&amp;AE$4),"")</f>
        <v>60@順3</v>
      </c>
      <c r="AF67" s="30">
        <f ca="1">IFERROR(IF(OR(COUNTIF($AD$3:AF$3,AD67),AF$3=""),"",AD67),"")</f>
        <v>61</v>
      </c>
      <c r="AG67" s="43" t="str">
        <f ca="1">IFERROR(IF(AH67="","",COUNT(AH$6:AH67)&amp;"@"&amp;AG$4),"")</f>
        <v>59@順4</v>
      </c>
      <c r="AH67" s="30">
        <f ca="1">IFERROR(IF(OR(COUNTIF($AD$3:AH$3,AF67),AH$3=""),"",AF67),"")</f>
        <v>61</v>
      </c>
      <c r="AI67" s="43" t="str">
        <f ca="1">IFERROR(IF(AJ67="","",COUNT(AJ$6:AJ67)&amp;"@"&amp;AI$4),"")</f>
        <v>58@順5</v>
      </c>
      <c r="AJ67" s="30">
        <f ca="1">IFERROR(IF(OR(COUNTIF($AD$3:AJ$3,AH67),AJ$3=""),"",AH67),"")</f>
        <v>61</v>
      </c>
      <c r="AK67" s="43" t="str">
        <f ca="1">IFERROR(IF(AL67="","",COUNT(AL$6:AL67)&amp;"@"&amp;AK$4),"")</f>
        <v>57@順6</v>
      </c>
      <c r="AL67" s="30">
        <f ca="1">IFERROR(IF(OR(COUNTIF($AD$3:AL$3,AJ67),AL$3=""),"",AJ67),"")</f>
        <v>61</v>
      </c>
      <c r="AM67" s="43" t="str">
        <f ca="1">IFERROR(IF(AN67="","",COUNT(AN$6:AN67)&amp;"@"&amp;AM$4),"")</f>
        <v>56@順7</v>
      </c>
      <c r="AN67" s="30">
        <f ca="1">IFERROR(IF(OR(COUNTIF($AD$3:AN$3,AL67),AN$3=""),"",AL67),"")</f>
        <v>61</v>
      </c>
      <c r="AO67" s="43" t="str">
        <f ca="1">IFERROR(IF(AP67="","",COUNT(AP$6:AP67)&amp;"@"&amp;AO$4),"")</f>
        <v>55@順8</v>
      </c>
      <c r="AP67" s="30">
        <f ca="1">IFERROR(IF(OR(COUNTIF($AD$3:AP$3,AN67),AP$3=""),"",AN67),"")</f>
        <v>61</v>
      </c>
      <c r="AQ67" s="43" t="str">
        <f ca="1">IFERROR(IF(AR67="","",COUNT(AR$6:AR67)&amp;"@"&amp;AQ$4),"")</f>
        <v>54@順9</v>
      </c>
      <c r="AR67" s="30">
        <f ca="1">IFERROR(IF(OR(COUNTIF($AD$3:AR$3,AP67),AR$3=""),"",AP67),"")</f>
        <v>61</v>
      </c>
      <c r="AS67" s="43" t="str">
        <f ca="1">IFERROR(IF(AT67="","",COUNT(AT$6:AT67)&amp;"@"&amp;AS$4),"")</f>
        <v>53@順10</v>
      </c>
      <c r="AT67" s="30">
        <f ca="1">IFERROR(IF(OR(COUNTIF($AD$3:AT$3,AR67),AT$3=""),"",AR67),"")</f>
        <v>61</v>
      </c>
      <c r="AU67" s="43" t="str">
        <f ca="1">IFERROR(IF(AV67="","",COUNT(AV$6:AV67)&amp;"@"&amp;AU$4),"")</f>
        <v>52@順11</v>
      </c>
      <c r="AV67" s="30">
        <f ca="1">IFERROR(IF(OR(COUNTIF($AD$3:AV$3,AT67),AV$3=""),"",AT67),"")</f>
        <v>61</v>
      </c>
      <c r="AW67" s="43" t="str">
        <f ca="1">IFERROR(IF(AX67="","",COUNT(AX$6:AX67)&amp;"@"&amp;AW$4),"")</f>
        <v>51@順12</v>
      </c>
      <c r="AX67" s="30">
        <f ca="1">IFERROR(IF(OR(COUNTIF($AD$3:AX$3,AV67),AX$3=""),"",AV67),"")</f>
        <v>61</v>
      </c>
      <c r="AY67" s="43" t="str">
        <f ca="1">IFERROR(IF(AZ67="","",COUNT(AZ$6:AZ67)&amp;"@"&amp;AY$4),"")</f>
        <v>50@順13</v>
      </c>
      <c r="AZ67" s="30">
        <f ca="1">IFERROR(IF(OR(COUNTIF($AD$3:AZ$3,AX67),AZ$3=""),"",AX67),"")</f>
        <v>61</v>
      </c>
      <c r="BA67" s="43" t="str">
        <f ca="1">IFERROR(IF(BB67="","",COUNT(BB$6:BB67)&amp;"@"&amp;BA$4),"")</f>
        <v>49@順14</v>
      </c>
      <c r="BB67" s="30">
        <f ca="1">IFERROR(IF(OR(COUNTIF($AD$3:BB$3,AZ67),BB$3=""),"",AZ67),"")</f>
        <v>61</v>
      </c>
      <c r="BC67" s="43" t="str">
        <f ca="1">IFERROR(IF(BD67="","",COUNT(BD$6:BD67)&amp;"@"&amp;BC$4),"")</f>
        <v>48@順15</v>
      </c>
      <c r="BD67" s="30">
        <f ca="1">IFERROR(IF(OR(COUNTIF($AD$3:BD$3,BB67),BD$3=""),"",BB67),"")</f>
        <v>61</v>
      </c>
      <c r="BE67" s="43" t="str">
        <f ca="1">IFERROR(IF(BF67="","",COUNT(BF$6:BF67)&amp;"@"&amp;BE$4),"")</f>
        <v>47@順16</v>
      </c>
      <c r="BF67" s="30">
        <f ca="1">IFERROR(IF(OR(COUNTIF($AD$3:BF$3,BD67),BF$3=""),"",BD67),"")</f>
        <v>61</v>
      </c>
    </row>
    <row r="68" spans="8:58" ht="79.95" customHeight="1" x14ac:dyDescent="0.45">
      <c r="H68" s="19">
        <v>65</v>
      </c>
      <c r="I68" s="20" t="s">
        <v>107</v>
      </c>
      <c r="J68" s="19" t="s">
        <v>122</v>
      </c>
      <c r="K68" s="19" t="s">
        <v>299</v>
      </c>
      <c r="L68" s="19" t="s">
        <v>294</v>
      </c>
      <c r="N68" s="7"/>
      <c r="O68" s="7"/>
      <c r="Y68" s="44">
        <v>62</v>
      </c>
      <c r="Z68" s="42">
        <f t="shared" si="31"/>
        <v>62</v>
      </c>
      <c r="AA68" s="28" t="str">
        <f>IF(AB68="","",COUNT(AB$6:AB68)&amp;"@"&amp;AA$4)</f>
        <v>63@順1</v>
      </c>
      <c r="AB68" s="30">
        <f t="shared" si="26"/>
        <v>62</v>
      </c>
      <c r="AC68" s="43" t="str">
        <f ca="1">IFERROR(IF(AD68="","",COUNT(AD$6:AD68)&amp;"@"&amp;AC$4),"")</f>
        <v>62@順2</v>
      </c>
      <c r="AD68" s="30">
        <f ca="1">IFERROR(IF(OR(COUNTIF($AD$3:AD$3,AB68),AD$3=""),"",AB68),"")</f>
        <v>62</v>
      </c>
      <c r="AE68" s="43" t="str">
        <f ca="1">IFERROR(IF(AF68="","",COUNT(AF$6:AF68)&amp;"@"&amp;AE$4),"")</f>
        <v>61@順3</v>
      </c>
      <c r="AF68" s="30">
        <f ca="1">IFERROR(IF(OR(COUNTIF($AD$3:AF$3,AD68),AF$3=""),"",AD68),"")</f>
        <v>62</v>
      </c>
      <c r="AG68" s="43" t="str">
        <f ca="1">IFERROR(IF(AH68="","",COUNT(AH$6:AH68)&amp;"@"&amp;AG$4),"")</f>
        <v>60@順4</v>
      </c>
      <c r="AH68" s="30">
        <f ca="1">IFERROR(IF(OR(COUNTIF($AD$3:AH$3,AF68),AH$3=""),"",AF68),"")</f>
        <v>62</v>
      </c>
      <c r="AI68" s="43" t="str">
        <f ca="1">IFERROR(IF(AJ68="","",COUNT(AJ$6:AJ68)&amp;"@"&amp;AI$4),"")</f>
        <v>59@順5</v>
      </c>
      <c r="AJ68" s="30">
        <f ca="1">IFERROR(IF(OR(COUNTIF($AD$3:AJ$3,AH68),AJ$3=""),"",AH68),"")</f>
        <v>62</v>
      </c>
      <c r="AK68" s="43" t="str">
        <f ca="1">IFERROR(IF(AL68="","",COUNT(AL$6:AL68)&amp;"@"&amp;AK$4),"")</f>
        <v>58@順6</v>
      </c>
      <c r="AL68" s="30">
        <f ca="1">IFERROR(IF(OR(COUNTIF($AD$3:AL$3,AJ68),AL$3=""),"",AJ68),"")</f>
        <v>62</v>
      </c>
      <c r="AM68" s="43" t="str">
        <f ca="1">IFERROR(IF(AN68="","",COUNT(AN$6:AN68)&amp;"@"&amp;AM$4),"")</f>
        <v>57@順7</v>
      </c>
      <c r="AN68" s="30">
        <f ca="1">IFERROR(IF(OR(COUNTIF($AD$3:AN$3,AL68),AN$3=""),"",AL68),"")</f>
        <v>62</v>
      </c>
      <c r="AO68" s="43" t="str">
        <f ca="1">IFERROR(IF(AP68="","",COUNT(AP$6:AP68)&amp;"@"&amp;AO$4),"")</f>
        <v>56@順8</v>
      </c>
      <c r="AP68" s="30">
        <f ca="1">IFERROR(IF(OR(COUNTIF($AD$3:AP$3,AN68),AP$3=""),"",AN68),"")</f>
        <v>62</v>
      </c>
      <c r="AQ68" s="43" t="str">
        <f ca="1">IFERROR(IF(AR68="","",COUNT(AR$6:AR68)&amp;"@"&amp;AQ$4),"")</f>
        <v>55@順9</v>
      </c>
      <c r="AR68" s="30">
        <f ca="1">IFERROR(IF(OR(COUNTIF($AD$3:AR$3,AP68),AR$3=""),"",AP68),"")</f>
        <v>62</v>
      </c>
      <c r="AS68" s="43" t="str">
        <f ca="1">IFERROR(IF(AT68="","",COUNT(AT$6:AT68)&amp;"@"&amp;AS$4),"")</f>
        <v>54@順10</v>
      </c>
      <c r="AT68" s="30">
        <f ca="1">IFERROR(IF(OR(COUNTIF($AD$3:AT$3,AR68),AT$3=""),"",AR68),"")</f>
        <v>62</v>
      </c>
      <c r="AU68" s="43" t="str">
        <f ca="1">IFERROR(IF(AV68="","",COUNT(AV$6:AV68)&amp;"@"&amp;AU$4),"")</f>
        <v>53@順11</v>
      </c>
      <c r="AV68" s="30">
        <f ca="1">IFERROR(IF(OR(COUNTIF($AD$3:AV$3,AT68),AV$3=""),"",AT68),"")</f>
        <v>62</v>
      </c>
      <c r="AW68" s="43" t="str">
        <f ca="1">IFERROR(IF(AX68="","",COUNT(AX$6:AX68)&amp;"@"&amp;AW$4),"")</f>
        <v>52@順12</v>
      </c>
      <c r="AX68" s="30">
        <f ca="1">IFERROR(IF(OR(COUNTIF($AD$3:AX$3,AV68),AX$3=""),"",AV68),"")</f>
        <v>62</v>
      </c>
      <c r="AY68" s="43" t="str">
        <f ca="1">IFERROR(IF(AZ68="","",COUNT(AZ$6:AZ68)&amp;"@"&amp;AY$4),"")</f>
        <v>51@順13</v>
      </c>
      <c r="AZ68" s="30">
        <f ca="1">IFERROR(IF(OR(COUNTIF($AD$3:AZ$3,AX68),AZ$3=""),"",AX68),"")</f>
        <v>62</v>
      </c>
      <c r="BA68" s="43" t="str">
        <f ca="1">IFERROR(IF(BB68="","",COUNT(BB$6:BB68)&amp;"@"&amp;BA$4),"")</f>
        <v>50@順14</v>
      </c>
      <c r="BB68" s="30">
        <f ca="1">IFERROR(IF(OR(COUNTIF($AD$3:BB$3,AZ68),BB$3=""),"",AZ68),"")</f>
        <v>62</v>
      </c>
      <c r="BC68" s="43" t="str">
        <f ca="1">IFERROR(IF(BD68="","",COUNT(BD$6:BD68)&amp;"@"&amp;BC$4),"")</f>
        <v>49@順15</v>
      </c>
      <c r="BD68" s="30">
        <f ca="1">IFERROR(IF(OR(COUNTIF($AD$3:BD$3,BB68),BD$3=""),"",BB68),"")</f>
        <v>62</v>
      </c>
      <c r="BE68" s="43" t="str">
        <f ca="1">IFERROR(IF(BF68="","",COUNT(BF$6:BF68)&amp;"@"&amp;BE$4),"")</f>
        <v>48@順16</v>
      </c>
      <c r="BF68" s="30">
        <f ca="1">IFERROR(IF(OR(COUNTIF($AD$3:BF$3,BD68),BF$3=""),"",BD68),"")</f>
        <v>62</v>
      </c>
    </row>
    <row r="69" spans="8:58" ht="79.95" customHeight="1" x14ac:dyDescent="0.45">
      <c r="H69" s="19">
        <v>66</v>
      </c>
      <c r="I69" s="20" t="s">
        <v>108</v>
      </c>
      <c r="J69" s="19" t="s">
        <v>122</v>
      </c>
      <c r="K69" s="19" t="s">
        <v>280</v>
      </c>
      <c r="L69" s="19" t="s">
        <v>295</v>
      </c>
      <c r="N69" s="7"/>
      <c r="O69" s="7"/>
      <c r="Y69" s="44">
        <v>63</v>
      </c>
      <c r="Z69" s="42">
        <f t="shared" si="31"/>
        <v>63</v>
      </c>
      <c r="AA69" s="28" t="str">
        <f>IF(AB69="","",COUNT(AB$6:AB69)&amp;"@"&amp;AA$4)</f>
        <v>64@順1</v>
      </c>
      <c r="AB69" s="30">
        <f t="shared" si="26"/>
        <v>63</v>
      </c>
      <c r="AC69" s="43" t="str">
        <f ca="1">IFERROR(IF(AD69="","",COUNT(AD$6:AD69)&amp;"@"&amp;AC$4),"")</f>
        <v>63@順2</v>
      </c>
      <c r="AD69" s="30">
        <f ca="1">IFERROR(IF(OR(COUNTIF($AD$3:AD$3,AB69),AD$3=""),"",AB69),"")</f>
        <v>63</v>
      </c>
      <c r="AE69" s="43" t="str">
        <f ca="1">IFERROR(IF(AF69="","",COUNT(AF$6:AF69)&amp;"@"&amp;AE$4),"")</f>
        <v>62@順3</v>
      </c>
      <c r="AF69" s="30">
        <f ca="1">IFERROR(IF(OR(COUNTIF($AD$3:AF$3,AD69),AF$3=""),"",AD69),"")</f>
        <v>63</v>
      </c>
      <c r="AG69" s="43" t="str">
        <f ca="1">IFERROR(IF(AH69="","",COUNT(AH$6:AH69)&amp;"@"&amp;AG$4),"")</f>
        <v>61@順4</v>
      </c>
      <c r="AH69" s="30">
        <f ca="1">IFERROR(IF(OR(COUNTIF($AD$3:AH$3,AF69),AH$3=""),"",AF69),"")</f>
        <v>63</v>
      </c>
      <c r="AI69" s="43" t="str">
        <f ca="1">IFERROR(IF(AJ69="","",COUNT(AJ$6:AJ69)&amp;"@"&amp;AI$4),"")</f>
        <v>60@順5</v>
      </c>
      <c r="AJ69" s="30">
        <f ca="1">IFERROR(IF(OR(COUNTIF($AD$3:AJ$3,AH69),AJ$3=""),"",AH69),"")</f>
        <v>63</v>
      </c>
      <c r="AK69" s="43" t="str">
        <f ca="1">IFERROR(IF(AL69="","",COUNT(AL$6:AL69)&amp;"@"&amp;AK$4),"")</f>
        <v>59@順6</v>
      </c>
      <c r="AL69" s="30">
        <f ca="1">IFERROR(IF(OR(COUNTIF($AD$3:AL$3,AJ69),AL$3=""),"",AJ69),"")</f>
        <v>63</v>
      </c>
      <c r="AM69" s="43" t="str">
        <f ca="1">IFERROR(IF(AN69="","",COUNT(AN$6:AN69)&amp;"@"&amp;AM$4),"")</f>
        <v>58@順7</v>
      </c>
      <c r="AN69" s="30">
        <f ca="1">IFERROR(IF(OR(COUNTIF($AD$3:AN$3,AL69),AN$3=""),"",AL69),"")</f>
        <v>63</v>
      </c>
      <c r="AO69" s="43" t="str">
        <f ca="1">IFERROR(IF(AP69="","",COUNT(AP$6:AP69)&amp;"@"&amp;AO$4),"")</f>
        <v>57@順8</v>
      </c>
      <c r="AP69" s="30">
        <f ca="1">IFERROR(IF(OR(COUNTIF($AD$3:AP$3,AN69),AP$3=""),"",AN69),"")</f>
        <v>63</v>
      </c>
      <c r="AQ69" s="43" t="str">
        <f ca="1">IFERROR(IF(AR69="","",COUNT(AR$6:AR69)&amp;"@"&amp;AQ$4),"")</f>
        <v>56@順9</v>
      </c>
      <c r="AR69" s="30">
        <f ca="1">IFERROR(IF(OR(COUNTIF($AD$3:AR$3,AP69),AR$3=""),"",AP69),"")</f>
        <v>63</v>
      </c>
      <c r="AS69" s="43" t="str">
        <f ca="1">IFERROR(IF(AT69="","",COUNT(AT$6:AT69)&amp;"@"&amp;AS$4),"")</f>
        <v>55@順10</v>
      </c>
      <c r="AT69" s="30">
        <f ca="1">IFERROR(IF(OR(COUNTIF($AD$3:AT$3,AR69),AT$3=""),"",AR69),"")</f>
        <v>63</v>
      </c>
      <c r="AU69" s="43" t="str">
        <f ca="1">IFERROR(IF(AV69="","",COUNT(AV$6:AV69)&amp;"@"&amp;AU$4),"")</f>
        <v>54@順11</v>
      </c>
      <c r="AV69" s="30">
        <f ca="1">IFERROR(IF(OR(COUNTIF($AD$3:AV$3,AT69),AV$3=""),"",AT69),"")</f>
        <v>63</v>
      </c>
      <c r="AW69" s="43" t="str">
        <f ca="1">IFERROR(IF(AX69="","",COUNT(AX$6:AX69)&amp;"@"&amp;AW$4),"")</f>
        <v>53@順12</v>
      </c>
      <c r="AX69" s="30">
        <f ca="1">IFERROR(IF(OR(COUNTIF($AD$3:AX$3,AV69),AX$3=""),"",AV69),"")</f>
        <v>63</v>
      </c>
      <c r="AY69" s="43" t="str">
        <f ca="1">IFERROR(IF(AZ69="","",COUNT(AZ$6:AZ69)&amp;"@"&amp;AY$4),"")</f>
        <v>52@順13</v>
      </c>
      <c r="AZ69" s="30">
        <f ca="1">IFERROR(IF(OR(COUNTIF($AD$3:AZ$3,AX69),AZ$3=""),"",AX69),"")</f>
        <v>63</v>
      </c>
      <c r="BA69" s="43" t="str">
        <f ca="1">IFERROR(IF(BB69="","",COUNT(BB$6:BB69)&amp;"@"&amp;BA$4),"")</f>
        <v>51@順14</v>
      </c>
      <c r="BB69" s="30">
        <f ca="1">IFERROR(IF(OR(COUNTIF($AD$3:BB$3,AZ69),BB$3=""),"",AZ69),"")</f>
        <v>63</v>
      </c>
      <c r="BC69" s="43" t="str">
        <f ca="1">IFERROR(IF(BD69="","",COUNT(BD$6:BD69)&amp;"@"&amp;BC$4),"")</f>
        <v>50@順15</v>
      </c>
      <c r="BD69" s="30">
        <f ca="1">IFERROR(IF(OR(COUNTIF($AD$3:BD$3,BB69),BD$3=""),"",BB69),"")</f>
        <v>63</v>
      </c>
      <c r="BE69" s="43" t="str">
        <f ca="1">IFERROR(IF(BF69="","",COUNT(BF$6:BF69)&amp;"@"&amp;BE$4),"")</f>
        <v>49@順16</v>
      </c>
      <c r="BF69" s="30">
        <f ca="1">IFERROR(IF(OR(COUNTIF($AD$3:BF$3,BD69),BF$3=""),"",BD69),"")</f>
        <v>63</v>
      </c>
    </row>
    <row r="70" spans="8:58" ht="79.95" customHeight="1" x14ac:dyDescent="0.45">
      <c r="H70" s="19">
        <v>67</v>
      </c>
      <c r="I70" s="20" t="s">
        <v>109</v>
      </c>
      <c r="J70" s="19" t="s">
        <v>122</v>
      </c>
      <c r="K70" s="19" t="s">
        <v>332</v>
      </c>
      <c r="L70" s="19" t="s">
        <v>155</v>
      </c>
      <c r="N70" s="7"/>
      <c r="O70" s="7"/>
      <c r="Y70" s="44">
        <v>64</v>
      </c>
      <c r="Z70" s="42">
        <f t="shared" si="31"/>
        <v>64</v>
      </c>
      <c r="AA70" s="28" t="str">
        <f>IF(AB70="","",COUNT(AB$6:AB70)&amp;"@"&amp;AA$4)</f>
        <v>65@順1</v>
      </c>
      <c r="AB70" s="30">
        <f t="shared" ref="AB70:AB84" si="34">IF($Z70="","",$Z70)</f>
        <v>64</v>
      </c>
      <c r="AC70" s="43" t="str">
        <f ca="1">IFERROR(IF(AD70="","",COUNT(AD$6:AD70)&amp;"@"&amp;AC$4),"")</f>
        <v>64@順2</v>
      </c>
      <c r="AD70" s="30">
        <f ca="1">IFERROR(IF(OR(COUNTIF($AD$3:AD$3,AB70),AD$3=""),"",AB70),"")</f>
        <v>64</v>
      </c>
      <c r="AE70" s="43" t="str">
        <f ca="1">IFERROR(IF(AF70="","",COUNT(AF$6:AF70)&amp;"@"&amp;AE$4),"")</f>
        <v>63@順3</v>
      </c>
      <c r="AF70" s="30">
        <f ca="1">IFERROR(IF(OR(COUNTIF($AD$3:AF$3,AD70),AF$3=""),"",AD70),"")</f>
        <v>64</v>
      </c>
      <c r="AG70" s="43" t="str">
        <f ca="1">IFERROR(IF(AH70="","",COUNT(AH$6:AH70)&amp;"@"&amp;AG$4),"")</f>
        <v>62@順4</v>
      </c>
      <c r="AH70" s="30">
        <f ca="1">IFERROR(IF(OR(COUNTIF($AD$3:AH$3,AF70),AH$3=""),"",AF70),"")</f>
        <v>64</v>
      </c>
      <c r="AI70" s="43" t="str">
        <f ca="1">IFERROR(IF(AJ70="","",COUNT(AJ$6:AJ70)&amp;"@"&amp;AI$4),"")</f>
        <v>61@順5</v>
      </c>
      <c r="AJ70" s="30">
        <f ca="1">IFERROR(IF(OR(COUNTIF($AD$3:AJ$3,AH70),AJ$3=""),"",AH70),"")</f>
        <v>64</v>
      </c>
      <c r="AK70" s="43" t="str">
        <f ca="1">IFERROR(IF(AL70="","",COUNT(AL$6:AL70)&amp;"@"&amp;AK$4),"")</f>
        <v>60@順6</v>
      </c>
      <c r="AL70" s="30">
        <f ca="1">IFERROR(IF(OR(COUNTIF($AD$3:AL$3,AJ70),AL$3=""),"",AJ70),"")</f>
        <v>64</v>
      </c>
      <c r="AM70" s="43" t="str">
        <f ca="1">IFERROR(IF(AN70="","",COUNT(AN$6:AN70)&amp;"@"&amp;AM$4),"")</f>
        <v>59@順7</v>
      </c>
      <c r="AN70" s="30">
        <f ca="1">IFERROR(IF(OR(COUNTIF($AD$3:AN$3,AL70),AN$3=""),"",AL70),"")</f>
        <v>64</v>
      </c>
      <c r="AO70" s="43" t="str">
        <f ca="1">IFERROR(IF(AP70="","",COUNT(AP$6:AP70)&amp;"@"&amp;AO$4),"")</f>
        <v>58@順8</v>
      </c>
      <c r="AP70" s="30">
        <f ca="1">IFERROR(IF(OR(COUNTIF($AD$3:AP$3,AN70),AP$3=""),"",AN70),"")</f>
        <v>64</v>
      </c>
      <c r="AQ70" s="43" t="str">
        <f ca="1">IFERROR(IF(AR70="","",COUNT(AR$6:AR70)&amp;"@"&amp;AQ$4),"")</f>
        <v>57@順9</v>
      </c>
      <c r="AR70" s="30">
        <f ca="1">IFERROR(IF(OR(COUNTIF($AD$3:AR$3,AP70),AR$3=""),"",AP70),"")</f>
        <v>64</v>
      </c>
      <c r="AS70" s="43" t="str">
        <f ca="1">IFERROR(IF(AT70="","",COUNT(AT$6:AT70)&amp;"@"&amp;AS$4),"")</f>
        <v>56@順10</v>
      </c>
      <c r="AT70" s="30">
        <f ca="1">IFERROR(IF(OR(COUNTIF($AD$3:AT$3,AR70),AT$3=""),"",AR70),"")</f>
        <v>64</v>
      </c>
      <c r="AU70" s="43" t="str">
        <f ca="1">IFERROR(IF(AV70="","",COUNT(AV$6:AV70)&amp;"@"&amp;AU$4),"")</f>
        <v>55@順11</v>
      </c>
      <c r="AV70" s="30">
        <f ca="1">IFERROR(IF(OR(COUNTIF($AD$3:AV$3,AT70),AV$3=""),"",AT70),"")</f>
        <v>64</v>
      </c>
      <c r="AW70" s="43" t="str">
        <f ca="1">IFERROR(IF(AX70="","",COUNT(AX$6:AX70)&amp;"@"&amp;AW$4),"")</f>
        <v>54@順12</v>
      </c>
      <c r="AX70" s="30">
        <f ca="1">IFERROR(IF(OR(COUNTIF($AD$3:AX$3,AV70),AX$3=""),"",AV70),"")</f>
        <v>64</v>
      </c>
      <c r="AY70" s="43" t="str">
        <f ca="1">IFERROR(IF(AZ70="","",COUNT(AZ$6:AZ70)&amp;"@"&amp;AY$4),"")</f>
        <v>53@順13</v>
      </c>
      <c r="AZ70" s="30">
        <f ca="1">IFERROR(IF(OR(COUNTIF($AD$3:AZ$3,AX70),AZ$3=""),"",AX70),"")</f>
        <v>64</v>
      </c>
      <c r="BA70" s="43" t="str">
        <f ca="1">IFERROR(IF(BB70="","",COUNT(BB$6:BB70)&amp;"@"&amp;BA$4),"")</f>
        <v>52@順14</v>
      </c>
      <c r="BB70" s="30">
        <f ca="1">IFERROR(IF(OR(COUNTIF($AD$3:BB$3,AZ70),BB$3=""),"",AZ70),"")</f>
        <v>64</v>
      </c>
      <c r="BC70" s="43" t="str">
        <f ca="1">IFERROR(IF(BD70="","",COUNT(BD$6:BD70)&amp;"@"&amp;BC$4),"")</f>
        <v>51@順15</v>
      </c>
      <c r="BD70" s="30">
        <f ca="1">IFERROR(IF(OR(COUNTIF($AD$3:BD$3,BB70),BD$3=""),"",BB70),"")</f>
        <v>64</v>
      </c>
      <c r="BE70" s="43" t="str">
        <f ca="1">IFERROR(IF(BF70="","",COUNT(BF$6:BF70)&amp;"@"&amp;BE$4),"")</f>
        <v>50@順16</v>
      </c>
      <c r="BF70" s="30">
        <f ca="1">IFERROR(IF(OR(COUNTIF($AD$3:BF$3,BD70),BF$3=""),"",BD70),"")</f>
        <v>64</v>
      </c>
    </row>
    <row r="71" spans="8:58" ht="79.95" customHeight="1" x14ac:dyDescent="0.45">
      <c r="H71" s="19">
        <v>68</v>
      </c>
      <c r="I71" s="20" t="s">
        <v>110</v>
      </c>
      <c r="J71" s="19" t="s">
        <v>122</v>
      </c>
      <c r="K71" s="19" t="s">
        <v>156</v>
      </c>
      <c r="L71" s="19" t="s">
        <v>281</v>
      </c>
      <c r="N71" s="7"/>
      <c r="O71" s="7"/>
      <c r="Y71" s="44">
        <v>65</v>
      </c>
      <c r="Z71" s="42">
        <f t="shared" ref="Z71:Z84" si="35">IF(AND(Y71&gt;=$Y$3,Y71&lt;=$Z$3,COUNT($Y$3:$Z$3)=2),Y71,"")</f>
        <v>65</v>
      </c>
      <c r="AA71" s="28" t="str">
        <f>IF(AB71="","",COUNT(AB$6:AB71)&amp;"@"&amp;AA$4)</f>
        <v>66@順1</v>
      </c>
      <c r="AB71" s="30">
        <f t="shared" si="34"/>
        <v>65</v>
      </c>
      <c r="AC71" s="43" t="str">
        <f ca="1">IFERROR(IF(AD71="","",COUNT(AD$6:AD71)&amp;"@"&amp;AC$4),"")</f>
        <v>65@順2</v>
      </c>
      <c r="AD71" s="30">
        <f ca="1">IFERROR(IF(OR(COUNTIF($AD$3:AD$3,AB71),AD$3=""),"",AB71),"")</f>
        <v>65</v>
      </c>
      <c r="AE71" s="43" t="str">
        <f ca="1">IFERROR(IF(AF71="","",COUNT(AF$6:AF71)&amp;"@"&amp;AE$4),"")</f>
        <v>64@順3</v>
      </c>
      <c r="AF71" s="30">
        <f ca="1">IFERROR(IF(OR(COUNTIF($AD$3:AF$3,AD71),AF$3=""),"",AD71),"")</f>
        <v>65</v>
      </c>
      <c r="AG71" s="43" t="str">
        <f ca="1">IFERROR(IF(AH71="","",COUNT(AH$6:AH71)&amp;"@"&amp;AG$4),"")</f>
        <v>63@順4</v>
      </c>
      <c r="AH71" s="30">
        <f ca="1">IFERROR(IF(OR(COUNTIF($AD$3:AH$3,AF71),AH$3=""),"",AF71),"")</f>
        <v>65</v>
      </c>
      <c r="AI71" s="43" t="str">
        <f ca="1">IFERROR(IF(AJ71="","",COUNT(AJ$6:AJ71)&amp;"@"&amp;AI$4),"")</f>
        <v>62@順5</v>
      </c>
      <c r="AJ71" s="30">
        <f ca="1">IFERROR(IF(OR(COUNTIF($AD$3:AJ$3,AH71),AJ$3=""),"",AH71),"")</f>
        <v>65</v>
      </c>
      <c r="AK71" s="43" t="str">
        <f ca="1">IFERROR(IF(AL71="","",COUNT(AL$6:AL71)&amp;"@"&amp;AK$4),"")</f>
        <v>61@順6</v>
      </c>
      <c r="AL71" s="30">
        <f ca="1">IFERROR(IF(OR(COUNTIF($AD$3:AL$3,AJ71),AL$3=""),"",AJ71),"")</f>
        <v>65</v>
      </c>
      <c r="AM71" s="43" t="str">
        <f ca="1">IFERROR(IF(AN71="","",COUNT(AN$6:AN71)&amp;"@"&amp;AM$4),"")</f>
        <v>60@順7</v>
      </c>
      <c r="AN71" s="30">
        <f ca="1">IFERROR(IF(OR(COUNTIF($AD$3:AN$3,AL71),AN$3=""),"",AL71),"")</f>
        <v>65</v>
      </c>
      <c r="AO71" s="43" t="str">
        <f ca="1">IFERROR(IF(AP71="","",COUNT(AP$6:AP71)&amp;"@"&amp;AO$4),"")</f>
        <v>59@順8</v>
      </c>
      <c r="AP71" s="30">
        <f ca="1">IFERROR(IF(OR(COUNTIF($AD$3:AP$3,AN71),AP$3=""),"",AN71),"")</f>
        <v>65</v>
      </c>
      <c r="AQ71" s="43" t="str">
        <f ca="1">IFERROR(IF(AR71="","",COUNT(AR$6:AR71)&amp;"@"&amp;AQ$4),"")</f>
        <v>58@順9</v>
      </c>
      <c r="AR71" s="30">
        <f ca="1">IFERROR(IF(OR(COUNTIF($AD$3:AR$3,AP71),AR$3=""),"",AP71),"")</f>
        <v>65</v>
      </c>
      <c r="AS71" s="43" t="str">
        <f ca="1">IFERROR(IF(AT71="","",COUNT(AT$6:AT71)&amp;"@"&amp;AS$4),"")</f>
        <v>57@順10</v>
      </c>
      <c r="AT71" s="30">
        <f ca="1">IFERROR(IF(OR(COUNTIF($AD$3:AT$3,AR71),AT$3=""),"",AR71),"")</f>
        <v>65</v>
      </c>
      <c r="AU71" s="43" t="str">
        <f ca="1">IFERROR(IF(AV71="","",COUNT(AV$6:AV71)&amp;"@"&amp;AU$4),"")</f>
        <v>56@順11</v>
      </c>
      <c r="AV71" s="30">
        <f ca="1">IFERROR(IF(OR(COUNTIF($AD$3:AV$3,AT71),AV$3=""),"",AT71),"")</f>
        <v>65</v>
      </c>
      <c r="AW71" s="43" t="str">
        <f ca="1">IFERROR(IF(AX71="","",COUNT(AX$6:AX71)&amp;"@"&amp;AW$4),"")</f>
        <v>55@順12</v>
      </c>
      <c r="AX71" s="30">
        <f ca="1">IFERROR(IF(OR(COUNTIF($AD$3:AX$3,AV71),AX$3=""),"",AV71),"")</f>
        <v>65</v>
      </c>
      <c r="AY71" s="43" t="str">
        <f ca="1">IFERROR(IF(AZ71="","",COUNT(AZ$6:AZ71)&amp;"@"&amp;AY$4),"")</f>
        <v>54@順13</v>
      </c>
      <c r="AZ71" s="30">
        <f ca="1">IFERROR(IF(OR(COUNTIF($AD$3:AZ$3,AX71),AZ$3=""),"",AX71),"")</f>
        <v>65</v>
      </c>
      <c r="BA71" s="43" t="str">
        <f ca="1">IFERROR(IF(BB71="","",COUNT(BB$6:BB71)&amp;"@"&amp;BA$4),"")</f>
        <v>53@順14</v>
      </c>
      <c r="BB71" s="30">
        <f ca="1">IFERROR(IF(OR(COUNTIF($AD$3:BB$3,AZ71),BB$3=""),"",AZ71),"")</f>
        <v>65</v>
      </c>
      <c r="BC71" s="43" t="str">
        <f ca="1">IFERROR(IF(BD71="","",COUNT(BD$6:BD71)&amp;"@"&amp;BC$4),"")</f>
        <v>52@順15</v>
      </c>
      <c r="BD71" s="30">
        <f ca="1">IFERROR(IF(OR(COUNTIF($AD$3:BD$3,BB71),BD$3=""),"",BB71),"")</f>
        <v>65</v>
      </c>
      <c r="BE71" s="43" t="str">
        <f ca="1">IFERROR(IF(BF71="","",COUNT(BF$6:BF71)&amp;"@"&amp;BE$4),"")</f>
        <v>51@順16</v>
      </c>
      <c r="BF71" s="30">
        <f ca="1">IFERROR(IF(OR(COUNTIF($AD$3:BF$3,BD71),BF$3=""),"",BD71),"")</f>
        <v>65</v>
      </c>
    </row>
    <row r="72" spans="8:58" ht="79.95" customHeight="1" x14ac:dyDescent="0.45">
      <c r="H72" s="19">
        <v>69</v>
      </c>
      <c r="I72" s="20" t="s">
        <v>111</v>
      </c>
      <c r="J72" s="19" t="s">
        <v>122</v>
      </c>
      <c r="K72" s="19" t="s">
        <v>333</v>
      </c>
      <c r="L72" s="19" t="s">
        <v>157</v>
      </c>
      <c r="N72" s="7"/>
      <c r="O72" s="7"/>
      <c r="Y72" s="44">
        <v>66</v>
      </c>
      <c r="Z72" s="42">
        <f t="shared" si="35"/>
        <v>66</v>
      </c>
      <c r="AA72" s="28" t="str">
        <f>IF(AB72="","",COUNT(AB$6:AB72)&amp;"@"&amp;AA$4)</f>
        <v>67@順1</v>
      </c>
      <c r="AB72" s="30">
        <f t="shared" si="34"/>
        <v>66</v>
      </c>
      <c r="AC72" s="43" t="str">
        <f ca="1">IFERROR(IF(AD72="","",COUNT(AD$6:AD72)&amp;"@"&amp;AC$4),"")</f>
        <v>66@順2</v>
      </c>
      <c r="AD72" s="30">
        <f ca="1">IFERROR(IF(OR(COUNTIF($AD$3:AD$3,AB72),AD$3=""),"",AB72),"")</f>
        <v>66</v>
      </c>
      <c r="AE72" s="43" t="str">
        <f ca="1">IFERROR(IF(AF72="","",COUNT(AF$6:AF72)&amp;"@"&amp;AE$4),"")</f>
        <v>65@順3</v>
      </c>
      <c r="AF72" s="30">
        <f ca="1">IFERROR(IF(OR(COUNTIF($AD$3:AF$3,AD72),AF$3=""),"",AD72),"")</f>
        <v>66</v>
      </c>
      <c r="AG72" s="43" t="str">
        <f ca="1">IFERROR(IF(AH72="","",COUNT(AH$6:AH72)&amp;"@"&amp;AG$4),"")</f>
        <v>64@順4</v>
      </c>
      <c r="AH72" s="30">
        <f ca="1">IFERROR(IF(OR(COUNTIF($AD$3:AH$3,AF72),AH$3=""),"",AF72),"")</f>
        <v>66</v>
      </c>
      <c r="AI72" s="43" t="str">
        <f ca="1">IFERROR(IF(AJ72="","",COUNT(AJ$6:AJ72)&amp;"@"&amp;AI$4),"")</f>
        <v>63@順5</v>
      </c>
      <c r="AJ72" s="30">
        <f ca="1">IFERROR(IF(OR(COUNTIF($AD$3:AJ$3,AH72),AJ$3=""),"",AH72),"")</f>
        <v>66</v>
      </c>
      <c r="AK72" s="43" t="str">
        <f ca="1">IFERROR(IF(AL72="","",COUNT(AL$6:AL72)&amp;"@"&amp;AK$4),"")</f>
        <v>62@順6</v>
      </c>
      <c r="AL72" s="30">
        <f ca="1">IFERROR(IF(OR(COUNTIF($AD$3:AL$3,AJ72),AL$3=""),"",AJ72),"")</f>
        <v>66</v>
      </c>
      <c r="AM72" s="43" t="str">
        <f ca="1">IFERROR(IF(AN72="","",COUNT(AN$6:AN72)&amp;"@"&amp;AM$4),"")</f>
        <v>61@順7</v>
      </c>
      <c r="AN72" s="30">
        <f ca="1">IFERROR(IF(OR(COUNTIF($AD$3:AN$3,AL72),AN$3=""),"",AL72),"")</f>
        <v>66</v>
      </c>
      <c r="AO72" s="43" t="str">
        <f ca="1">IFERROR(IF(AP72="","",COUNT(AP$6:AP72)&amp;"@"&amp;AO$4),"")</f>
        <v>60@順8</v>
      </c>
      <c r="AP72" s="30">
        <f ca="1">IFERROR(IF(OR(COUNTIF($AD$3:AP$3,AN72),AP$3=""),"",AN72),"")</f>
        <v>66</v>
      </c>
      <c r="AQ72" s="43" t="str">
        <f ca="1">IFERROR(IF(AR72="","",COUNT(AR$6:AR72)&amp;"@"&amp;AQ$4),"")</f>
        <v>59@順9</v>
      </c>
      <c r="AR72" s="30">
        <f ca="1">IFERROR(IF(OR(COUNTIF($AD$3:AR$3,AP72),AR$3=""),"",AP72),"")</f>
        <v>66</v>
      </c>
      <c r="AS72" s="43" t="str">
        <f ca="1">IFERROR(IF(AT72="","",COUNT(AT$6:AT72)&amp;"@"&amp;AS$4),"")</f>
        <v>58@順10</v>
      </c>
      <c r="AT72" s="30">
        <f ca="1">IFERROR(IF(OR(COUNTIF($AD$3:AT$3,AR72),AT$3=""),"",AR72),"")</f>
        <v>66</v>
      </c>
      <c r="AU72" s="43" t="str">
        <f ca="1">IFERROR(IF(AV72="","",COUNT(AV$6:AV72)&amp;"@"&amp;AU$4),"")</f>
        <v>57@順11</v>
      </c>
      <c r="AV72" s="30">
        <f ca="1">IFERROR(IF(OR(COUNTIF($AD$3:AV$3,AT72),AV$3=""),"",AT72),"")</f>
        <v>66</v>
      </c>
      <c r="AW72" s="43" t="str">
        <f ca="1">IFERROR(IF(AX72="","",COUNT(AX$6:AX72)&amp;"@"&amp;AW$4),"")</f>
        <v>56@順12</v>
      </c>
      <c r="AX72" s="30">
        <f ca="1">IFERROR(IF(OR(COUNTIF($AD$3:AX$3,AV72),AX$3=""),"",AV72),"")</f>
        <v>66</v>
      </c>
      <c r="AY72" s="43" t="str">
        <f ca="1">IFERROR(IF(AZ72="","",COUNT(AZ$6:AZ72)&amp;"@"&amp;AY$4),"")</f>
        <v>55@順13</v>
      </c>
      <c r="AZ72" s="30">
        <f ca="1">IFERROR(IF(OR(COUNTIF($AD$3:AZ$3,AX72),AZ$3=""),"",AX72),"")</f>
        <v>66</v>
      </c>
      <c r="BA72" s="43" t="str">
        <f ca="1">IFERROR(IF(BB72="","",COUNT(BB$6:BB72)&amp;"@"&amp;BA$4),"")</f>
        <v>54@順14</v>
      </c>
      <c r="BB72" s="30">
        <f ca="1">IFERROR(IF(OR(COUNTIF($AD$3:BB$3,AZ72),BB$3=""),"",AZ72),"")</f>
        <v>66</v>
      </c>
      <c r="BC72" s="43" t="str">
        <f ca="1">IFERROR(IF(BD72="","",COUNT(BD$6:BD72)&amp;"@"&amp;BC$4),"")</f>
        <v>53@順15</v>
      </c>
      <c r="BD72" s="30">
        <f ca="1">IFERROR(IF(OR(COUNTIF($AD$3:BD$3,BB72),BD$3=""),"",BB72),"")</f>
        <v>66</v>
      </c>
      <c r="BE72" s="43" t="str">
        <f ca="1">IFERROR(IF(BF72="","",COUNT(BF$6:BF72)&amp;"@"&amp;BE$4),"")</f>
        <v>52@順16</v>
      </c>
      <c r="BF72" s="30">
        <f ca="1">IFERROR(IF(OR(COUNTIF($AD$3:BF$3,BD72),BF$3=""),"",BD72),"")</f>
        <v>66</v>
      </c>
    </row>
    <row r="73" spans="8:58" ht="79.95" customHeight="1" x14ac:dyDescent="0.45">
      <c r="H73" s="19">
        <v>70</v>
      </c>
      <c r="I73" s="20" t="s">
        <v>112</v>
      </c>
      <c r="J73" s="19" t="s">
        <v>122</v>
      </c>
      <c r="K73" s="19" t="s">
        <v>282</v>
      </c>
      <c r="L73" s="19" t="s">
        <v>296</v>
      </c>
      <c r="N73" s="7"/>
      <c r="O73" s="7"/>
      <c r="Y73" s="44">
        <v>67</v>
      </c>
      <c r="Z73" s="42">
        <f t="shared" si="35"/>
        <v>67</v>
      </c>
      <c r="AA73" s="28" t="str">
        <f>IF(AB73="","",COUNT(AB$6:AB73)&amp;"@"&amp;AA$4)</f>
        <v>68@順1</v>
      </c>
      <c r="AB73" s="30">
        <f t="shared" si="34"/>
        <v>67</v>
      </c>
      <c r="AC73" s="43" t="str">
        <f ca="1">IFERROR(IF(AD73="","",COUNT(AD$6:AD73)&amp;"@"&amp;AC$4),"")</f>
        <v>67@順2</v>
      </c>
      <c r="AD73" s="30">
        <f ca="1">IFERROR(IF(OR(COUNTIF($AD$3:AD$3,AB73),AD$3=""),"",AB73),"")</f>
        <v>67</v>
      </c>
      <c r="AE73" s="43" t="str">
        <f ca="1">IFERROR(IF(AF73="","",COUNT(AF$6:AF73)&amp;"@"&amp;AE$4),"")</f>
        <v>66@順3</v>
      </c>
      <c r="AF73" s="30">
        <f ca="1">IFERROR(IF(OR(COUNTIF($AD$3:AF$3,AD73),AF$3=""),"",AD73),"")</f>
        <v>67</v>
      </c>
      <c r="AG73" s="43" t="str">
        <f ca="1">IFERROR(IF(AH73="","",COUNT(AH$6:AH73)&amp;"@"&amp;AG$4),"")</f>
        <v>65@順4</v>
      </c>
      <c r="AH73" s="30">
        <f ca="1">IFERROR(IF(OR(COUNTIF($AD$3:AH$3,AF73),AH$3=""),"",AF73),"")</f>
        <v>67</v>
      </c>
      <c r="AI73" s="43" t="str">
        <f ca="1">IFERROR(IF(AJ73="","",COUNT(AJ$6:AJ73)&amp;"@"&amp;AI$4),"")</f>
        <v>64@順5</v>
      </c>
      <c r="AJ73" s="30">
        <f ca="1">IFERROR(IF(OR(COUNTIF($AD$3:AJ$3,AH73),AJ$3=""),"",AH73),"")</f>
        <v>67</v>
      </c>
      <c r="AK73" s="43" t="str">
        <f ca="1">IFERROR(IF(AL73="","",COUNT(AL$6:AL73)&amp;"@"&amp;AK$4),"")</f>
        <v>63@順6</v>
      </c>
      <c r="AL73" s="30">
        <f ca="1">IFERROR(IF(OR(COUNTIF($AD$3:AL$3,AJ73),AL$3=""),"",AJ73),"")</f>
        <v>67</v>
      </c>
      <c r="AM73" s="43" t="str">
        <f ca="1">IFERROR(IF(AN73="","",COUNT(AN$6:AN73)&amp;"@"&amp;AM$4),"")</f>
        <v>62@順7</v>
      </c>
      <c r="AN73" s="30">
        <f ca="1">IFERROR(IF(OR(COUNTIF($AD$3:AN$3,AL73),AN$3=""),"",AL73),"")</f>
        <v>67</v>
      </c>
      <c r="AO73" s="43" t="str">
        <f ca="1">IFERROR(IF(AP73="","",COUNT(AP$6:AP73)&amp;"@"&amp;AO$4),"")</f>
        <v>61@順8</v>
      </c>
      <c r="AP73" s="30">
        <f ca="1">IFERROR(IF(OR(COUNTIF($AD$3:AP$3,AN73),AP$3=""),"",AN73),"")</f>
        <v>67</v>
      </c>
      <c r="AQ73" s="43" t="str">
        <f ca="1">IFERROR(IF(AR73="","",COUNT(AR$6:AR73)&amp;"@"&amp;AQ$4),"")</f>
        <v>60@順9</v>
      </c>
      <c r="AR73" s="30">
        <f ca="1">IFERROR(IF(OR(COUNTIF($AD$3:AR$3,AP73),AR$3=""),"",AP73),"")</f>
        <v>67</v>
      </c>
      <c r="AS73" s="43" t="str">
        <f ca="1">IFERROR(IF(AT73="","",COUNT(AT$6:AT73)&amp;"@"&amp;AS$4),"")</f>
        <v>59@順10</v>
      </c>
      <c r="AT73" s="30">
        <f ca="1">IFERROR(IF(OR(COUNTIF($AD$3:AT$3,AR73),AT$3=""),"",AR73),"")</f>
        <v>67</v>
      </c>
      <c r="AU73" s="43" t="str">
        <f ca="1">IFERROR(IF(AV73="","",COUNT(AV$6:AV73)&amp;"@"&amp;AU$4),"")</f>
        <v>58@順11</v>
      </c>
      <c r="AV73" s="30">
        <f ca="1">IFERROR(IF(OR(COUNTIF($AD$3:AV$3,AT73),AV$3=""),"",AT73),"")</f>
        <v>67</v>
      </c>
      <c r="AW73" s="43" t="str">
        <f ca="1">IFERROR(IF(AX73="","",COUNT(AX$6:AX73)&amp;"@"&amp;AW$4),"")</f>
        <v>57@順12</v>
      </c>
      <c r="AX73" s="30">
        <f ca="1">IFERROR(IF(OR(COUNTIF($AD$3:AX$3,AV73),AX$3=""),"",AV73),"")</f>
        <v>67</v>
      </c>
      <c r="AY73" s="43" t="str">
        <f ca="1">IFERROR(IF(AZ73="","",COUNT(AZ$6:AZ73)&amp;"@"&amp;AY$4),"")</f>
        <v>56@順13</v>
      </c>
      <c r="AZ73" s="30">
        <f ca="1">IFERROR(IF(OR(COUNTIF($AD$3:AZ$3,AX73),AZ$3=""),"",AX73),"")</f>
        <v>67</v>
      </c>
      <c r="BA73" s="43" t="str">
        <f ca="1">IFERROR(IF(BB73="","",COUNT(BB$6:BB73)&amp;"@"&amp;BA$4),"")</f>
        <v>55@順14</v>
      </c>
      <c r="BB73" s="30">
        <f ca="1">IFERROR(IF(OR(COUNTIF($AD$3:BB$3,AZ73),BB$3=""),"",AZ73),"")</f>
        <v>67</v>
      </c>
      <c r="BC73" s="43" t="str">
        <f ca="1">IFERROR(IF(BD73="","",COUNT(BD$6:BD73)&amp;"@"&amp;BC$4),"")</f>
        <v>54@順15</v>
      </c>
      <c r="BD73" s="30">
        <f ca="1">IFERROR(IF(OR(COUNTIF($AD$3:BD$3,BB73),BD$3=""),"",BB73),"")</f>
        <v>67</v>
      </c>
      <c r="BE73" s="43" t="str">
        <f ca="1">IFERROR(IF(BF73="","",COUNT(BF$6:BF73)&amp;"@"&amp;BE$4),"")</f>
        <v>53@順16</v>
      </c>
      <c r="BF73" s="30">
        <f ca="1">IFERROR(IF(OR(COUNTIF($AD$3:BF$3,BD73),BF$3=""),"",BD73),"")</f>
        <v>67</v>
      </c>
    </row>
    <row r="74" spans="8:58" ht="79.95" customHeight="1" x14ac:dyDescent="0.45">
      <c r="H74" s="19">
        <v>71</v>
      </c>
      <c r="I74" s="20" t="s">
        <v>113</v>
      </c>
      <c r="J74" s="19" t="s">
        <v>122</v>
      </c>
      <c r="K74" s="19" t="s">
        <v>320</v>
      </c>
      <c r="L74" s="19" t="s">
        <v>158</v>
      </c>
      <c r="N74" s="7"/>
      <c r="O74" s="7"/>
      <c r="Y74" s="44">
        <v>68</v>
      </c>
      <c r="Z74" s="42">
        <f t="shared" si="35"/>
        <v>68</v>
      </c>
      <c r="AA74" s="28" t="str">
        <f>IF(AB74="","",COUNT(AB$6:AB74)&amp;"@"&amp;AA$4)</f>
        <v>69@順1</v>
      </c>
      <c r="AB74" s="30">
        <f t="shared" si="34"/>
        <v>68</v>
      </c>
      <c r="AC74" s="43" t="str">
        <f ca="1">IFERROR(IF(AD74="","",COUNT(AD$6:AD74)&amp;"@"&amp;AC$4),"")</f>
        <v>68@順2</v>
      </c>
      <c r="AD74" s="30">
        <f ca="1">IFERROR(IF(OR(COUNTIF($AD$3:AD$3,AB74),AD$3=""),"",AB74),"")</f>
        <v>68</v>
      </c>
      <c r="AE74" s="43" t="str">
        <f ca="1">IFERROR(IF(AF74="","",COUNT(AF$6:AF74)&amp;"@"&amp;AE$4),"")</f>
        <v>67@順3</v>
      </c>
      <c r="AF74" s="30">
        <f ca="1">IFERROR(IF(OR(COUNTIF($AD$3:AF$3,AD74),AF$3=""),"",AD74),"")</f>
        <v>68</v>
      </c>
      <c r="AG74" s="43" t="str">
        <f ca="1">IFERROR(IF(AH74="","",COUNT(AH$6:AH74)&amp;"@"&amp;AG$4),"")</f>
        <v>66@順4</v>
      </c>
      <c r="AH74" s="30">
        <f ca="1">IFERROR(IF(OR(COUNTIF($AD$3:AH$3,AF74),AH$3=""),"",AF74),"")</f>
        <v>68</v>
      </c>
      <c r="AI74" s="43" t="str">
        <f ca="1">IFERROR(IF(AJ74="","",COUNT(AJ$6:AJ74)&amp;"@"&amp;AI$4),"")</f>
        <v>65@順5</v>
      </c>
      <c r="AJ74" s="30">
        <f ca="1">IFERROR(IF(OR(COUNTIF($AD$3:AJ$3,AH74),AJ$3=""),"",AH74),"")</f>
        <v>68</v>
      </c>
      <c r="AK74" s="43" t="str">
        <f ca="1">IFERROR(IF(AL74="","",COUNT(AL$6:AL74)&amp;"@"&amp;AK$4),"")</f>
        <v>64@順6</v>
      </c>
      <c r="AL74" s="30">
        <f ca="1">IFERROR(IF(OR(COUNTIF($AD$3:AL$3,AJ74),AL$3=""),"",AJ74),"")</f>
        <v>68</v>
      </c>
      <c r="AM74" s="43" t="str">
        <f ca="1">IFERROR(IF(AN74="","",COUNT(AN$6:AN74)&amp;"@"&amp;AM$4),"")</f>
        <v>63@順7</v>
      </c>
      <c r="AN74" s="30">
        <f ca="1">IFERROR(IF(OR(COUNTIF($AD$3:AN$3,AL74),AN$3=""),"",AL74),"")</f>
        <v>68</v>
      </c>
      <c r="AO74" s="43" t="str">
        <f ca="1">IFERROR(IF(AP74="","",COUNT(AP$6:AP74)&amp;"@"&amp;AO$4),"")</f>
        <v>62@順8</v>
      </c>
      <c r="AP74" s="30">
        <f ca="1">IFERROR(IF(OR(COUNTIF($AD$3:AP$3,AN74),AP$3=""),"",AN74),"")</f>
        <v>68</v>
      </c>
      <c r="AQ74" s="43" t="str">
        <f ca="1">IFERROR(IF(AR74="","",COUNT(AR$6:AR74)&amp;"@"&amp;AQ$4),"")</f>
        <v>61@順9</v>
      </c>
      <c r="AR74" s="30">
        <f ca="1">IFERROR(IF(OR(COUNTIF($AD$3:AR$3,AP74),AR$3=""),"",AP74),"")</f>
        <v>68</v>
      </c>
      <c r="AS74" s="43" t="str">
        <f ca="1">IFERROR(IF(AT74="","",COUNT(AT$6:AT74)&amp;"@"&amp;AS$4),"")</f>
        <v>60@順10</v>
      </c>
      <c r="AT74" s="30">
        <f ca="1">IFERROR(IF(OR(COUNTIF($AD$3:AT$3,AR74),AT$3=""),"",AR74),"")</f>
        <v>68</v>
      </c>
      <c r="AU74" s="43" t="str">
        <f ca="1">IFERROR(IF(AV74="","",COUNT(AV$6:AV74)&amp;"@"&amp;AU$4),"")</f>
        <v>59@順11</v>
      </c>
      <c r="AV74" s="30">
        <f ca="1">IFERROR(IF(OR(COUNTIF($AD$3:AV$3,AT74),AV$3=""),"",AT74),"")</f>
        <v>68</v>
      </c>
      <c r="AW74" s="43" t="str">
        <f ca="1">IFERROR(IF(AX74="","",COUNT(AX$6:AX74)&amp;"@"&amp;AW$4),"")</f>
        <v>58@順12</v>
      </c>
      <c r="AX74" s="30">
        <f ca="1">IFERROR(IF(OR(COUNTIF($AD$3:AX$3,AV74),AX$3=""),"",AV74),"")</f>
        <v>68</v>
      </c>
      <c r="AY74" s="43" t="str">
        <f ca="1">IFERROR(IF(AZ74="","",COUNT(AZ$6:AZ74)&amp;"@"&amp;AY$4),"")</f>
        <v>57@順13</v>
      </c>
      <c r="AZ74" s="30">
        <f ca="1">IFERROR(IF(OR(COUNTIF($AD$3:AZ$3,AX74),AZ$3=""),"",AX74),"")</f>
        <v>68</v>
      </c>
      <c r="BA74" s="43" t="str">
        <f ca="1">IFERROR(IF(BB74="","",COUNT(BB$6:BB74)&amp;"@"&amp;BA$4),"")</f>
        <v>56@順14</v>
      </c>
      <c r="BB74" s="30">
        <f ca="1">IFERROR(IF(OR(COUNTIF($AD$3:BB$3,AZ74),BB$3=""),"",AZ74),"")</f>
        <v>68</v>
      </c>
      <c r="BC74" s="43" t="str">
        <f ca="1">IFERROR(IF(BD74="","",COUNT(BD$6:BD74)&amp;"@"&amp;BC$4),"")</f>
        <v>55@順15</v>
      </c>
      <c r="BD74" s="30">
        <f ca="1">IFERROR(IF(OR(COUNTIF($AD$3:BD$3,BB74),BD$3=""),"",BB74),"")</f>
        <v>68</v>
      </c>
      <c r="BE74" s="43" t="str">
        <f ca="1">IFERROR(IF(BF74="","",COUNT(BF$6:BF74)&amp;"@"&amp;BE$4),"")</f>
        <v>54@順16</v>
      </c>
      <c r="BF74" s="30">
        <f ca="1">IFERROR(IF(OR(COUNTIF($AD$3:BF$3,BD74),BF$3=""),"",BD74),"")</f>
        <v>68</v>
      </c>
    </row>
    <row r="75" spans="8:58" ht="79.95" customHeight="1" x14ac:dyDescent="0.45">
      <c r="H75" s="19">
        <v>72</v>
      </c>
      <c r="I75" s="20" t="s">
        <v>114</v>
      </c>
      <c r="J75" s="19" t="s">
        <v>122</v>
      </c>
      <c r="K75" s="19" t="s">
        <v>283</v>
      </c>
      <c r="L75" s="19" t="s">
        <v>159</v>
      </c>
      <c r="N75" s="7"/>
      <c r="O75" s="7"/>
      <c r="Y75" s="44">
        <v>69</v>
      </c>
      <c r="Z75" s="42">
        <f t="shared" si="35"/>
        <v>69</v>
      </c>
      <c r="AA75" s="28" t="str">
        <f>IF(AB75="","",COUNT(AB$6:AB75)&amp;"@"&amp;AA$4)</f>
        <v>70@順1</v>
      </c>
      <c r="AB75" s="30">
        <f t="shared" si="34"/>
        <v>69</v>
      </c>
      <c r="AC75" s="43" t="str">
        <f ca="1">IFERROR(IF(AD75="","",COUNT(AD$6:AD75)&amp;"@"&amp;AC$4),"")</f>
        <v>69@順2</v>
      </c>
      <c r="AD75" s="30">
        <f ca="1">IFERROR(IF(OR(COUNTIF($AD$3:AD$3,AB75),AD$3=""),"",AB75),"")</f>
        <v>69</v>
      </c>
      <c r="AE75" s="43" t="str">
        <f ca="1">IFERROR(IF(AF75="","",COUNT(AF$6:AF75)&amp;"@"&amp;AE$4),"")</f>
        <v>68@順3</v>
      </c>
      <c r="AF75" s="30">
        <f ca="1">IFERROR(IF(OR(COUNTIF($AD$3:AF$3,AD75),AF$3=""),"",AD75),"")</f>
        <v>69</v>
      </c>
      <c r="AG75" s="43" t="str">
        <f ca="1">IFERROR(IF(AH75="","",COUNT(AH$6:AH75)&amp;"@"&amp;AG$4),"")</f>
        <v>67@順4</v>
      </c>
      <c r="AH75" s="30">
        <f ca="1">IFERROR(IF(OR(COUNTIF($AD$3:AH$3,AF75),AH$3=""),"",AF75),"")</f>
        <v>69</v>
      </c>
      <c r="AI75" s="43" t="str">
        <f ca="1">IFERROR(IF(AJ75="","",COUNT(AJ$6:AJ75)&amp;"@"&amp;AI$4),"")</f>
        <v>66@順5</v>
      </c>
      <c r="AJ75" s="30">
        <f ca="1">IFERROR(IF(OR(COUNTIF($AD$3:AJ$3,AH75),AJ$3=""),"",AH75),"")</f>
        <v>69</v>
      </c>
      <c r="AK75" s="43" t="str">
        <f ca="1">IFERROR(IF(AL75="","",COUNT(AL$6:AL75)&amp;"@"&amp;AK$4),"")</f>
        <v>65@順6</v>
      </c>
      <c r="AL75" s="30">
        <f ca="1">IFERROR(IF(OR(COUNTIF($AD$3:AL$3,AJ75),AL$3=""),"",AJ75),"")</f>
        <v>69</v>
      </c>
      <c r="AM75" s="43" t="str">
        <f ca="1">IFERROR(IF(AN75="","",COUNT(AN$6:AN75)&amp;"@"&amp;AM$4),"")</f>
        <v>64@順7</v>
      </c>
      <c r="AN75" s="30">
        <f ca="1">IFERROR(IF(OR(COUNTIF($AD$3:AN$3,AL75),AN$3=""),"",AL75),"")</f>
        <v>69</v>
      </c>
      <c r="AO75" s="43" t="str">
        <f ca="1">IFERROR(IF(AP75="","",COUNT(AP$6:AP75)&amp;"@"&amp;AO$4),"")</f>
        <v>63@順8</v>
      </c>
      <c r="AP75" s="30">
        <f ca="1">IFERROR(IF(OR(COUNTIF($AD$3:AP$3,AN75),AP$3=""),"",AN75),"")</f>
        <v>69</v>
      </c>
      <c r="AQ75" s="43" t="str">
        <f ca="1">IFERROR(IF(AR75="","",COUNT(AR$6:AR75)&amp;"@"&amp;AQ$4),"")</f>
        <v>62@順9</v>
      </c>
      <c r="AR75" s="30">
        <f ca="1">IFERROR(IF(OR(COUNTIF($AD$3:AR$3,AP75),AR$3=""),"",AP75),"")</f>
        <v>69</v>
      </c>
      <c r="AS75" s="43" t="str">
        <f ca="1">IFERROR(IF(AT75="","",COUNT(AT$6:AT75)&amp;"@"&amp;AS$4),"")</f>
        <v>61@順10</v>
      </c>
      <c r="AT75" s="30">
        <f ca="1">IFERROR(IF(OR(COUNTIF($AD$3:AT$3,AR75),AT$3=""),"",AR75),"")</f>
        <v>69</v>
      </c>
      <c r="AU75" s="43" t="str">
        <f ca="1">IFERROR(IF(AV75="","",COUNT(AV$6:AV75)&amp;"@"&amp;AU$4),"")</f>
        <v>60@順11</v>
      </c>
      <c r="AV75" s="30">
        <f ca="1">IFERROR(IF(OR(COUNTIF($AD$3:AV$3,AT75),AV$3=""),"",AT75),"")</f>
        <v>69</v>
      </c>
      <c r="AW75" s="43" t="str">
        <f ca="1">IFERROR(IF(AX75="","",COUNT(AX$6:AX75)&amp;"@"&amp;AW$4),"")</f>
        <v>59@順12</v>
      </c>
      <c r="AX75" s="30">
        <f ca="1">IFERROR(IF(OR(COUNTIF($AD$3:AX$3,AV75),AX$3=""),"",AV75),"")</f>
        <v>69</v>
      </c>
      <c r="AY75" s="43" t="str">
        <f ca="1">IFERROR(IF(AZ75="","",COUNT(AZ$6:AZ75)&amp;"@"&amp;AY$4),"")</f>
        <v>58@順13</v>
      </c>
      <c r="AZ75" s="30">
        <f ca="1">IFERROR(IF(OR(COUNTIF($AD$3:AZ$3,AX75),AZ$3=""),"",AX75),"")</f>
        <v>69</v>
      </c>
      <c r="BA75" s="43" t="str">
        <f ca="1">IFERROR(IF(BB75="","",COUNT(BB$6:BB75)&amp;"@"&amp;BA$4),"")</f>
        <v>57@順14</v>
      </c>
      <c r="BB75" s="30">
        <f ca="1">IFERROR(IF(OR(COUNTIF($AD$3:BB$3,AZ75),BB$3=""),"",AZ75),"")</f>
        <v>69</v>
      </c>
      <c r="BC75" s="43" t="str">
        <f ca="1">IFERROR(IF(BD75="","",COUNT(BD$6:BD75)&amp;"@"&amp;BC$4),"")</f>
        <v>56@順15</v>
      </c>
      <c r="BD75" s="30">
        <f ca="1">IFERROR(IF(OR(COUNTIF($AD$3:BD$3,BB75),BD$3=""),"",BB75),"")</f>
        <v>69</v>
      </c>
      <c r="BE75" s="43" t="str">
        <f ca="1">IFERROR(IF(BF75="","",COUNT(BF$6:BF75)&amp;"@"&amp;BE$4),"")</f>
        <v>55@順16</v>
      </c>
      <c r="BF75" s="30">
        <f ca="1">IFERROR(IF(OR(COUNTIF($AD$3:BF$3,BD75),BF$3=""),"",BD75),"")</f>
        <v>69</v>
      </c>
    </row>
    <row r="76" spans="8:58" ht="79.95" customHeight="1" x14ac:dyDescent="0.45">
      <c r="H76" s="19">
        <v>73</v>
      </c>
      <c r="I76" s="20" t="s">
        <v>115</v>
      </c>
      <c r="J76" s="19" t="s">
        <v>122</v>
      </c>
      <c r="K76" s="19" t="s">
        <v>284</v>
      </c>
      <c r="L76" s="19" t="s">
        <v>160</v>
      </c>
      <c r="N76" s="7"/>
      <c r="O76" s="7"/>
      <c r="Y76" s="44">
        <v>70</v>
      </c>
      <c r="Z76" s="42">
        <f t="shared" si="35"/>
        <v>70</v>
      </c>
      <c r="AA76" s="28" t="str">
        <f>IF(AB76="","",COUNT(AB$6:AB76)&amp;"@"&amp;AA$4)</f>
        <v>71@順1</v>
      </c>
      <c r="AB76" s="30">
        <f t="shared" si="34"/>
        <v>70</v>
      </c>
      <c r="AC76" s="43" t="str">
        <f ca="1">IFERROR(IF(AD76="","",COUNT(AD$6:AD76)&amp;"@"&amp;AC$4),"")</f>
        <v>70@順2</v>
      </c>
      <c r="AD76" s="30">
        <f ca="1">IFERROR(IF(OR(COUNTIF($AD$3:AD$3,AB76),AD$3=""),"",AB76),"")</f>
        <v>70</v>
      </c>
      <c r="AE76" s="43" t="str">
        <f ca="1">IFERROR(IF(AF76="","",COUNT(AF$6:AF76)&amp;"@"&amp;AE$4),"")</f>
        <v>69@順3</v>
      </c>
      <c r="AF76" s="30">
        <f ca="1">IFERROR(IF(OR(COUNTIF($AD$3:AF$3,AD76),AF$3=""),"",AD76),"")</f>
        <v>70</v>
      </c>
      <c r="AG76" s="43" t="str">
        <f ca="1">IFERROR(IF(AH76="","",COUNT(AH$6:AH76)&amp;"@"&amp;AG$4),"")</f>
        <v>68@順4</v>
      </c>
      <c r="AH76" s="30">
        <f ca="1">IFERROR(IF(OR(COUNTIF($AD$3:AH$3,AF76),AH$3=""),"",AF76),"")</f>
        <v>70</v>
      </c>
      <c r="AI76" s="43" t="str">
        <f ca="1">IFERROR(IF(AJ76="","",COUNT(AJ$6:AJ76)&amp;"@"&amp;AI$4),"")</f>
        <v>67@順5</v>
      </c>
      <c r="AJ76" s="30">
        <f ca="1">IFERROR(IF(OR(COUNTIF($AD$3:AJ$3,AH76),AJ$3=""),"",AH76),"")</f>
        <v>70</v>
      </c>
      <c r="AK76" s="43" t="str">
        <f ca="1">IFERROR(IF(AL76="","",COUNT(AL$6:AL76)&amp;"@"&amp;AK$4),"")</f>
        <v>66@順6</v>
      </c>
      <c r="AL76" s="30">
        <f ca="1">IFERROR(IF(OR(COUNTIF($AD$3:AL$3,AJ76),AL$3=""),"",AJ76),"")</f>
        <v>70</v>
      </c>
      <c r="AM76" s="43" t="str">
        <f ca="1">IFERROR(IF(AN76="","",COUNT(AN$6:AN76)&amp;"@"&amp;AM$4),"")</f>
        <v>65@順7</v>
      </c>
      <c r="AN76" s="30">
        <f ca="1">IFERROR(IF(OR(COUNTIF($AD$3:AN$3,AL76),AN$3=""),"",AL76),"")</f>
        <v>70</v>
      </c>
      <c r="AO76" s="43" t="str">
        <f ca="1">IFERROR(IF(AP76="","",COUNT(AP$6:AP76)&amp;"@"&amp;AO$4),"")</f>
        <v>64@順8</v>
      </c>
      <c r="AP76" s="30">
        <f ca="1">IFERROR(IF(OR(COUNTIF($AD$3:AP$3,AN76),AP$3=""),"",AN76),"")</f>
        <v>70</v>
      </c>
      <c r="AQ76" s="43" t="str">
        <f ca="1">IFERROR(IF(AR76="","",COUNT(AR$6:AR76)&amp;"@"&amp;AQ$4),"")</f>
        <v>63@順9</v>
      </c>
      <c r="AR76" s="30">
        <f ca="1">IFERROR(IF(OR(COUNTIF($AD$3:AR$3,AP76),AR$3=""),"",AP76),"")</f>
        <v>70</v>
      </c>
      <c r="AS76" s="43" t="str">
        <f ca="1">IFERROR(IF(AT76="","",COUNT(AT$6:AT76)&amp;"@"&amp;AS$4),"")</f>
        <v>62@順10</v>
      </c>
      <c r="AT76" s="30">
        <f ca="1">IFERROR(IF(OR(COUNTIF($AD$3:AT$3,AR76),AT$3=""),"",AR76),"")</f>
        <v>70</v>
      </c>
      <c r="AU76" s="43" t="str">
        <f ca="1">IFERROR(IF(AV76="","",COUNT(AV$6:AV76)&amp;"@"&amp;AU$4),"")</f>
        <v>61@順11</v>
      </c>
      <c r="AV76" s="30">
        <f ca="1">IFERROR(IF(OR(COUNTIF($AD$3:AV$3,AT76),AV$3=""),"",AT76),"")</f>
        <v>70</v>
      </c>
      <c r="AW76" s="43" t="str">
        <f ca="1">IFERROR(IF(AX76="","",COUNT(AX$6:AX76)&amp;"@"&amp;AW$4),"")</f>
        <v>60@順12</v>
      </c>
      <c r="AX76" s="30">
        <f ca="1">IFERROR(IF(OR(COUNTIF($AD$3:AX$3,AV76),AX$3=""),"",AV76),"")</f>
        <v>70</v>
      </c>
      <c r="AY76" s="43" t="str">
        <f ca="1">IFERROR(IF(AZ76="","",COUNT(AZ$6:AZ76)&amp;"@"&amp;AY$4),"")</f>
        <v>59@順13</v>
      </c>
      <c r="AZ76" s="30">
        <f ca="1">IFERROR(IF(OR(COUNTIF($AD$3:AZ$3,AX76),AZ$3=""),"",AX76),"")</f>
        <v>70</v>
      </c>
      <c r="BA76" s="43" t="str">
        <f ca="1">IFERROR(IF(BB76="","",COUNT(BB$6:BB76)&amp;"@"&amp;BA$4),"")</f>
        <v>58@順14</v>
      </c>
      <c r="BB76" s="30">
        <f ca="1">IFERROR(IF(OR(COUNTIF($AD$3:BB$3,AZ76),BB$3=""),"",AZ76),"")</f>
        <v>70</v>
      </c>
      <c r="BC76" s="43" t="str">
        <f ca="1">IFERROR(IF(BD76="","",COUNT(BD$6:BD76)&amp;"@"&amp;BC$4),"")</f>
        <v>57@順15</v>
      </c>
      <c r="BD76" s="30">
        <f ca="1">IFERROR(IF(OR(COUNTIF($AD$3:BD$3,BB76),BD$3=""),"",BB76),"")</f>
        <v>70</v>
      </c>
      <c r="BE76" s="43" t="str">
        <f ca="1">IFERROR(IF(BF76="","",COUNT(BF$6:BF76)&amp;"@"&amp;BE$4),"")</f>
        <v>56@順16</v>
      </c>
      <c r="BF76" s="30">
        <f ca="1">IFERROR(IF(OR(COUNTIF($AD$3:BF$3,BD76),BF$3=""),"",BD76),"")</f>
        <v>70</v>
      </c>
    </row>
    <row r="77" spans="8:58" ht="79.95" customHeight="1" x14ac:dyDescent="0.45">
      <c r="H77" s="19">
        <v>74</v>
      </c>
      <c r="I77" s="20" t="s">
        <v>116</v>
      </c>
      <c r="J77" s="19" t="s">
        <v>122</v>
      </c>
      <c r="K77" s="19" t="s">
        <v>298</v>
      </c>
      <c r="L77" s="19" t="s">
        <v>308</v>
      </c>
      <c r="N77" s="7"/>
      <c r="O77" s="7"/>
      <c r="Y77" s="44">
        <v>71</v>
      </c>
      <c r="Z77" s="42">
        <f t="shared" si="35"/>
        <v>71</v>
      </c>
      <c r="AA77" s="28" t="str">
        <f>IF(AB77="","",COUNT(AB$6:AB77)&amp;"@"&amp;AA$4)</f>
        <v>72@順1</v>
      </c>
      <c r="AB77" s="30">
        <f t="shared" si="34"/>
        <v>71</v>
      </c>
      <c r="AC77" s="43" t="str">
        <f ca="1">IFERROR(IF(AD77="","",COUNT(AD$6:AD77)&amp;"@"&amp;AC$4),"")</f>
        <v>71@順2</v>
      </c>
      <c r="AD77" s="30">
        <f ca="1">IFERROR(IF(OR(COUNTIF($AD$3:AD$3,AB77),AD$3=""),"",AB77),"")</f>
        <v>71</v>
      </c>
      <c r="AE77" s="43" t="str">
        <f ca="1">IFERROR(IF(AF77="","",COUNT(AF$6:AF77)&amp;"@"&amp;AE$4),"")</f>
        <v>70@順3</v>
      </c>
      <c r="AF77" s="30">
        <f ca="1">IFERROR(IF(OR(COUNTIF($AD$3:AF$3,AD77),AF$3=""),"",AD77),"")</f>
        <v>71</v>
      </c>
      <c r="AG77" s="43" t="str">
        <f ca="1">IFERROR(IF(AH77="","",COUNT(AH$6:AH77)&amp;"@"&amp;AG$4),"")</f>
        <v>69@順4</v>
      </c>
      <c r="AH77" s="30">
        <f ca="1">IFERROR(IF(OR(COUNTIF($AD$3:AH$3,AF77),AH$3=""),"",AF77),"")</f>
        <v>71</v>
      </c>
      <c r="AI77" s="43" t="str">
        <f ca="1">IFERROR(IF(AJ77="","",COUNT(AJ$6:AJ77)&amp;"@"&amp;AI$4),"")</f>
        <v>68@順5</v>
      </c>
      <c r="AJ77" s="30">
        <f ca="1">IFERROR(IF(OR(COUNTIF($AD$3:AJ$3,AH77),AJ$3=""),"",AH77),"")</f>
        <v>71</v>
      </c>
      <c r="AK77" s="43" t="str">
        <f ca="1">IFERROR(IF(AL77="","",COUNT(AL$6:AL77)&amp;"@"&amp;AK$4),"")</f>
        <v>67@順6</v>
      </c>
      <c r="AL77" s="30">
        <f ca="1">IFERROR(IF(OR(COUNTIF($AD$3:AL$3,AJ77),AL$3=""),"",AJ77),"")</f>
        <v>71</v>
      </c>
      <c r="AM77" s="43" t="str">
        <f ca="1">IFERROR(IF(AN77="","",COUNT(AN$6:AN77)&amp;"@"&amp;AM$4),"")</f>
        <v>66@順7</v>
      </c>
      <c r="AN77" s="30">
        <f ca="1">IFERROR(IF(OR(COUNTIF($AD$3:AN$3,AL77),AN$3=""),"",AL77),"")</f>
        <v>71</v>
      </c>
      <c r="AO77" s="43" t="str">
        <f ca="1">IFERROR(IF(AP77="","",COUNT(AP$6:AP77)&amp;"@"&amp;AO$4),"")</f>
        <v>65@順8</v>
      </c>
      <c r="AP77" s="30">
        <f ca="1">IFERROR(IF(OR(COUNTIF($AD$3:AP$3,AN77),AP$3=""),"",AN77),"")</f>
        <v>71</v>
      </c>
      <c r="AQ77" s="43" t="str">
        <f ca="1">IFERROR(IF(AR77="","",COUNT(AR$6:AR77)&amp;"@"&amp;AQ$4),"")</f>
        <v>64@順9</v>
      </c>
      <c r="AR77" s="30">
        <f ca="1">IFERROR(IF(OR(COUNTIF($AD$3:AR$3,AP77),AR$3=""),"",AP77),"")</f>
        <v>71</v>
      </c>
      <c r="AS77" s="43" t="str">
        <f ca="1">IFERROR(IF(AT77="","",COUNT(AT$6:AT77)&amp;"@"&amp;AS$4),"")</f>
        <v>63@順10</v>
      </c>
      <c r="AT77" s="30">
        <f ca="1">IFERROR(IF(OR(COUNTIF($AD$3:AT$3,AR77),AT$3=""),"",AR77),"")</f>
        <v>71</v>
      </c>
      <c r="AU77" s="43" t="str">
        <f ca="1">IFERROR(IF(AV77="","",COUNT(AV$6:AV77)&amp;"@"&amp;AU$4),"")</f>
        <v>62@順11</v>
      </c>
      <c r="AV77" s="30">
        <f ca="1">IFERROR(IF(OR(COUNTIF($AD$3:AV$3,AT77),AV$3=""),"",AT77),"")</f>
        <v>71</v>
      </c>
      <c r="AW77" s="43" t="str">
        <f ca="1">IFERROR(IF(AX77="","",COUNT(AX$6:AX77)&amp;"@"&amp;AW$4),"")</f>
        <v>61@順12</v>
      </c>
      <c r="AX77" s="30">
        <f ca="1">IFERROR(IF(OR(COUNTIF($AD$3:AX$3,AV77),AX$3=""),"",AV77),"")</f>
        <v>71</v>
      </c>
      <c r="AY77" s="43" t="str">
        <f ca="1">IFERROR(IF(AZ77="","",COUNT(AZ$6:AZ77)&amp;"@"&amp;AY$4),"")</f>
        <v>60@順13</v>
      </c>
      <c r="AZ77" s="30">
        <f ca="1">IFERROR(IF(OR(COUNTIF($AD$3:AZ$3,AX77),AZ$3=""),"",AX77),"")</f>
        <v>71</v>
      </c>
      <c r="BA77" s="43" t="str">
        <f ca="1">IFERROR(IF(BB77="","",COUNT(BB$6:BB77)&amp;"@"&amp;BA$4),"")</f>
        <v>59@順14</v>
      </c>
      <c r="BB77" s="30">
        <f ca="1">IFERROR(IF(OR(COUNTIF($AD$3:BB$3,AZ77),BB$3=""),"",AZ77),"")</f>
        <v>71</v>
      </c>
      <c r="BC77" s="43" t="str">
        <f ca="1">IFERROR(IF(BD77="","",COUNT(BD$6:BD77)&amp;"@"&amp;BC$4),"")</f>
        <v>58@順15</v>
      </c>
      <c r="BD77" s="30">
        <f ca="1">IFERROR(IF(OR(COUNTIF($AD$3:BD$3,BB77),BD$3=""),"",BB77),"")</f>
        <v>71</v>
      </c>
      <c r="BE77" s="43" t="str">
        <f ca="1">IFERROR(IF(BF77="","",COUNT(BF$6:BF77)&amp;"@"&amp;BE$4),"")</f>
        <v>57@順16</v>
      </c>
      <c r="BF77" s="30">
        <f ca="1">IFERROR(IF(OR(COUNTIF($AD$3:BF$3,BD77),BF$3=""),"",BD77),"")</f>
        <v>71</v>
      </c>
    </row>
    <row r="78" spans="8:58" ht="79.95" customHeight="1" x14ac:dyDescent="0.45">
      <c r="H78" s="19">
        <v>75</v>
      </c>
      <c r="I78" s="20" t="s">
        <v>117</v>
      </c>
      <c r="J78" s="19" t="s">
        <v>122</v>
      </c>
      <c r="K78" s="19" t="s">
        <v>161</v>
      </c>
      <c r="L78" s="19" t="s">
        <v>309</v>
      </c>
      <c r="N78" s="7"/>
      <c r="O78" s="7"/>
      <c r="Y78" s="44">
        <v>72</v>
      </c>
      <c r="Z78" s="42">
        <f t="shared" si="35"/>
        <v>72</v>
      </c>
      <c r="AA78" s="28" t="str">
        <f>IF(AB78="","",COUNT(AB$6:AB78)&amp;"@"&amp;AA$4)</f>
        <v>73@順1</v>
      </c>
      <c r="AB78" s="30">
        <f t="shared" si="34"/>
        <v>72</v>
      </c>
      <c r="AC78" s="43" t="str">
        <f ca="1">IFERROR(IF(AD78="","",COUNT(AD$6:AD78)&amp;"@"&amp;AC$4),"")</f>
        <v>72@順2</v>
      </c>
      <c r="AD78" s="30">
        <f ca="1">IFERROR(IF(OR(COUNTIF($AD$3:AD$3,AB78),AD$3=""),"",AB78),"")</f>
        <v>72</v>
      </c>
      <c r="AE78" s="43" t="str">
        <f ca="1">IFERROR(IF(AF78="","",COUNT(AF$6:AF78)&amp;"@"&amp;AE$4),"")</f>
        <v>71@順3</v>
      </c>
      <c r="AF78" s="30">
        <f ca="1">IFERROR(IF(OR(COUNTIF($AD$3:AF$3,AD78),AF$3=""),"",AD78),"")</f>
        <v>72</v>
      </c>
      <c r="AG78" s="43" t="str">
        <f ca="1">IFERROR(IF(AH78="","",COUNT(AH$6:AH78)&amp;"@"&amp;AG$4),"")</f>
        <v>70@順4</v>
      </c>
      <c r="AH78" s="30">
        <f ca="1">IFERROR(IF(OR(COUNTIF($AD$3:AH$3,AF78),AH$3=""),"",AF78),"")</f>
        <v>72</v>
      </c>
      <c r="AI78" s="43" t="str">
        <f ca="1">IFERROR(IF(AJ78="","",COUNT(AJ$6:AJ78)&amp;"@"&amp;AI$4),"")</f>
        <v>69@順5</v>
      </c>
      <c r="AJ78" s="30">
        <f ca="1">IFERROR(IF(OR(COUNTIF($AD$3:AJ$3,AH78),AJ$3=""),"",AH78),"")</f>
        <v>72</v>
      </c>
      <c r="AK78" s="43" t="str">
        <f ca="1">IFERROR(IF(AL78="","",COUNT(AL$6:AL78)&amp;"@"&amp;AK$4),"")</f>
        <v>68@順6</v>
      </c>
      <c r="AL78" s="30">
        <f ca="1">IFERROR(IF(OR(COUNTIF($AD$3:AL$3,AJ78),AL$3=""),"",AJ78),"")</f>
        <v>72</v>
      </c>
      <c r="AM78" s="43" t="str">
        <f ca="1">IFERROR(IF(AN78="","",COUNT(AN$6:AN78)&amp;"@"&amp;AM$4),"")</f>
        <v>67@順7</v>
      </c>
      <c r="AN78" s="30">
        <f ca="1">IFERROR(IF(OR(COUNTIF($AD$3:AN$3,AL78),AN$3=""),"",AL78),"")</f>
        <v>72</v>
      </c>
      <c r="AO78" s="43" t="str">
        <f ca="1">IFERROR(IF(AP78="","",COUNT(AP$6:AP78)&amp;"@"&amp;AO$4),"")</f>
        <v>66@順8</v>
      </c>
      <c r="AP78" s="30">
        <f ca="1">IFERROR(IF(OR(COUNTIF($AD$3:AP$3,AN78),AP$3=""),"",AN78),"")</f>
        <v>72</v>
      </c>
      <c r="AQ78" s="43" t="str">
        <f ca="1">IFERROR(IF(AR78="","",COUNT(AR$6:AR78)&amp;"@"&amp;AQ$4),"")</f>
        <v>65@順9</v>
      </c>
      <c r="AR78" s="30">
        <f ca="1">IFERROR(IF(OR(COUNTIF($AD$3:AR$3,AP78),AR$3=""),"",AP78),"")</f>
        <v>72</v>
      </c>
      <c r="AS78" s="43" t="str">
        <f ca="1">IFERROR(IF(AT78="","",COUNT(AT$6:AT78)&amp;"@"&amp;AS$4),"")</f>
        <v>64@順10</v>
      </c>
      <c r="AT78" s="30">
        <f ca="1">IFERROR(IF(OR(COUNTIF($AD$3:AT$3,AR78),AT$3=""),"",AR78),"")</f>
        <v>72</v>
      </c>
      <c r="AU78" s="43" t="str">
        <f ca="1">IFERROR(IF(AV78="","",COUNT(AV$6:AV78)&amp;"@"&amp;AU$4),"")</f>
        <v>63@順11</v>
      </c>
      <c r="AV78" s="30">
        <f ca="1">IFERROR(IF(OR(COUNTIF($AD$3:AV$3,AT78),AV$3=""),"",AT78),"")</f>
        <v>72</v>
      </c>
      <c r="AW78" s="43" t="str">
        <f ca="1">IFERROR(IF(AX78="","",COUNT(AX$6:AX78)&amp;"@"&amp;AW$4),"")</f>
        <v>62@順12</v>
      </c>
      <c r="AX78" s="30">
        <f ca="1">IFERROR(IF(OR(COUNTIF($AD$3:AX$3,AV78),AX$3=""),"",AV78),"")</f>
        <v>72</v>
      </c>
      <c r="AY78" s="43" t="str">
        <f ca="1">IFERROR(IF(AZ78="","",COUNT(AZ$6:AZ78)&amp;"@"&amp;AY$4),"")</f>
        <v>61@順13</v>
      </c>
      <c r="AZ78" s="30">
        <f ca="1">IFERROR(IF(OR(COUNTIF($AD$3:AZ$3,AX78),AZ$3=""),"",AX78),"")</f>
        <v>72</v>
      </c>
      <c r="BA78" s="43" t="str">
        <f ca="1">IFERROR(IF(BB78="","",COUNT(BB$6:BB78)&amp;"@"&amp;BA$4),"")</f>
        <v>60@順14</v>
      </c>
      <c r="BB78" s="30">
        <f ca="1">IFERROR(IF(OR(COUNTIF($AD$3:BB$3,AZ78),BB$3=""),"",AZ78),"")</f>
        <v>72</v>
      </c>
      <c r="BC78" s="43" t="str">
        <f ca="1">IFERROR(IF(BD78="","",COUNT(BD$6:BD78)&amp;"@"&amp;BC$4),"")</f>
        <v>59@順15</v>
      </c>
      <c r="BD78" s="30">
        <f ca="1">IFERROR(IF(OR(COUNTIF($AD$3:BD$3,BB78),BD$3=""),"",BB78),"")</f>
        <v>72</v>
      </c>
      <c r="BE78" s="43" t="str">
        <f ca="1">IFERROR(IF(BF78="","",COUNT(BF$6:BF78)&amp;"@"&amp;BE$4),"")</f>
        <v>58@順16</v>
      </c>
      <c r="BF78" s="30">
        <f ca="1">IFERROR(IF(OR(COUNTIF($AD$3:BF$3,BD78),BF$3=""),"",BD78),"")</f>
        <v>72</v>
      </c>
    </row>
    <row r="79" spans="8:58" ht="79.95" customHeight="1" x14ac:dyDescent="0.45">
      <c r="H79" s="19">
        <v>76</v>
      </c>
      <c r="I79" s="20" t="s">
        <v>118</v>
      </c>
      <c r="J79" s="19" t="s">
        <v>122</v>
      </c>
      <c r="K79" s="19" t="s">
        <v>297</v>
      </c>
      <c r="L79" s="19" t="s">
        <v>162</v>
      </c>
      <c r="N79" s="7"/>
      <c r="O79" s="7"/>
      <c r="Y79" s="44">
        <v>73</v>
      </c>
      <c r="Z79" s="42">
        <f t="shared" si="35"/>
        <v>73</v>
      </c>
      <c r="AA79" s="28" t="str">
        <f>IF(AB79="","",COUNT(AB$6:AB79)&amp;"@"&amp;AA$4)</f>
        <v>74@順1</v>
      </c>
      <c r="AB79" s="30">
        <f t="shared" si="34"/>
        <v>73</v>
      </c>
      <c r="AC79" s="43" t="str">
        <f ca="1">IFERROR(IF(AD79="","",COUNT(AD$6:AD79)&amp;"@"&amp;AC$4),"")</f>
        <v>73@順2</v>
      </c>
      <c r="AD79" s="30">
        <f ca="1">IFERROR(IF(OR(COUNTIF($AD$3:AD$3,AB79),AD$3=""),"",AB79),"")</f>
        <v>73</v>
      </c>
      <c r="AE79" s="43" t="str">
        <f ca="1">IFERROR(IF(AF79="","",COUNT(AF$6:AF79)&amp;"@"&amp;AE$4),"")</f>
        <v>72@順3</v>
      </c>
      <c r="AF79" s="30">
        <f ca="1">IFERROR(IF(OR(COUNTIF($AD$3:AF$3,AD79),AF$3=""),"",AD79),"")</f>
        <v>73</v>
      </c>
      <c r="AG79" s="43" t="str">
        <f ca="1">IFERROR(IF(AH79="","",COUNT(AH$6:AH79)&amp;"@"&amp;AG$4),"")</f>
        <v>71@順4</v>
      </c>
      <c r="AH79" s="30">
        <f ca="1">IFERROR(IF(OR(COUNTIF($AD$3:AH$3,AF79),AH$3=""),"",AF79),"")</f>
        <v>73</v>
      </c>
      <c r="AI79" s="43" t="str">
        <f ca="1">IFERROR(IF(AJ79="","",COUNT(AJ$6:AJ79)&amp;"@"&amp;AI$4),"")</f>
        <v>70@順5</v>
      </c>
      <c r="AJ79" s="30">
        <f ca="1">IFERROR(IF(OR(COUNTIF($AD$3:AJ$3,AH79),AJ$3=""),"",AH79),"")</f>
        <v>73</v>
      </c>
      <c r="AK79" s="43" t="str">
        <f ca="1">IFERROR(IF(AL79="","",COUNT(AL$6:AL79)&amp;"@"&amp;AK$4),"")</f>
        <v>69@順6</v>
      </c>
      <c r="AL79" s="30">
        <f ca="1">IFERROR(IF(OR(COUNTIF($AD$3:AL$3,AJ79),AL$3=""),"",AJ79),"")</f>
        <v>73</v>
      </c>
      <c r="AM79" s="43" t="str">
        <f ca="1">IFERROR(IF(AN79="","",COUNT(AN$6:AN79)&amp;"@"&amp;AM$4),"")</f>
        <v>68@順7</v>
      </c>
      <c r="AN79" s="30">
        <f ca="1">IFERROR(IF(OR(COUNTIF($AD$3:AN$3,AL79),AN$3=""),"",AL79),"")</f>
        <v>73</v>
      </c>
      <c r="AO79" s="43" t="str">
        <f ca="1">IFERROR(IF(AP79="","",COUNT(AP$6:AP79)&amp;"@"&amp;AO$4),"")</f>
        <v>67@順8</v>
      </c>
      <c r="AP79" s="30">
        <f ca="1">IFERROR(IF(OR(COUNTIF($AD$3:AP$3,AN79),AP$3=""),"",AN79),"")</f>
        <v>73</v>
      </c>
      <c r="AQ79" s="43" t="str">
        <f ca="1">IFERROR(IF(AR79="","",COUNT(AR$6:AR79)&amp;"@"&amp;AQ$4),"")</f>
        <v>66@順9</v>
      </c>
      <c r="AR79" s="30">
        <f ca="1">IFERROR(IF(OR(COUNTIF($AD$3:AR$3,AP79),AR$3=""),"",AP79),"")</f>
        <v>73</v>
      </c>
      <c r="AS79" s="43" t="str">
        <f ca="1">IFERROR(IF(AT79="","",COUNT(AT$6:AT79)&amp;"@"&amp;AS$4),"")</f>
        <v>65@順10</v>
      </c>
      <c r="AT79" s="30">
        <f ca="1">IFERROR(IF(OR(COUNTIF($AD$3:AT$3,AR79),AT$3=""),"",AR79),"")</f>
        <v>73</v>
      </c>
      <c r="AU79" s="43" t="str">
        <f ca="1">IFERROR(IF(AV79="","",COUNT(AV$6:AV79)&amp;"@"&amp;AU$4),"")</f>
        <v>64@順11</v>
      </c>
      <c r="AV79" s="30">
        <f ca="1">IFERROR(IF(OR(COUNTIF($AD$3:AV$3,AT79),AV$3=""),"",AT79),"")</f>
        <v>73</v>
      </c>
      <c r="AW79" s="43" t="str">
        <f ca="1">IFERROR(IF(AX79="","",COUNT(AX$6:AX79)&amp;"@"&amp;AW$4),"")</f>
        <v>63@順12</v>
      </c>
      <c r="AX79" s="30">
        <f ca="1">IFERROR(IF(OR(COUNTIF($AD$3:AX$3,AV79),AX$3=""),"",AV79),"")</f>
        <v>73</v>
      </c>
      <c r="AY79" s="43" t="str">
        <f ca="1">IFERROR(IF(AZ79="","",COUNT(AZ$6:AZ79)&amp;"@"&amp;AY$4),"")</f>
        <v>62@順13</v>
      </c>
      <c r="AZ79" s="30">
        <f ca="1">IFERROR(IF(OR(COUNTIF($AD$3:AZ$3,AX79),AZ$3=""),"",AX79),"")</f>
        <v>73</v>
      </c>
      <c r="BA79" s="43" t="str">
        <f ca="1">IFERROR(IF(BB79="","",COUNT(BB$6:BB79)&amp;"@"&amp;BA$4),"")</f>
        <v>61@順14</v>
      </c>
      <c r="BB79" s="30">
        <f ca="1">IFERROR(IF(OR(COUNTIF($AD$3:BB$3,AZ79),BB$3=""),"",AZ79),"")</f>
        <v>73</v>
      </c>
      <c r="BC79" s="43" t="str">
        <f ca="1">IFERROR(IF(BD79="","",COUNT(BD$6:BD79)&amp;"@"&amp;BC$4),"")</f>
        <v>60@順15</v>
      </c>
      <c r="BD79" s="30">
        <f ca="1">IFERROR(IF(OR(COUNTIF($AD$3:BD$3,BB79),BD$3=""),"",BB79),"")</f>
        <v>73</v>
      </c>
      <c r="BE79" s="43" t="str">
        <f ca="1">IFERROR(IF(BF79="","",COUNT(BF$6:BF79)&amp;"@"&amp;BE$4),"")</f>
        <v>59@順16</v>
      </c>
      <c r="BF79" s="30">
        <f ca="1">IFERROR(IF(OR(COUNTIF($AD$3:BF$3,BD79),BF$3=""),"",BD79),"")</f>
        <v>73</v>
      </c>
    </row>
    <row r="80" spans="8:58" ht="79.95" customHeight="1" x14ac:dyDescent="0.45">
      <c r="H80" s="19">
        <v>77</v>
      </c>
      <c r="I80" s="20" t="s">
        <v>119</v>
      </c>
      <c r="J80" s="19" t="s">
        <v>122</v>
      </c>
      <c r="K80" s="19" t="s">
        <v>291</v>
      </c>
      <c r="L80" s="19" t="s">
        <v>292</v>
      </c>
      <c r="N80" s="7"/>
      <c r="O80" s="7"/>
      <c r="Y80" s="44">
        <v>74</v>
      </c>
      <c r="Z80" s="42">
        <f t="shared" si="35"/>
        <v>74</v>
      </c>
      <c r="AA80" s="28" t="str">
        <f>IF(AB80="","",COUNT(AB$6:AB80)&amp;"@"&amp;AA$4)</f>
        <v>75@順1</v>
      </c>
      <c r="AB80" s="30">
        <f t="shared" si="34"/>
        <v>74</v>
      </c>
      <c r="AC80" s="43" t="str">
        <f ca="1">IFERROR(IF(AD80="","",COUNT(AD$6:AD80)&amp;"@"&amp;AC$4),"")</f>
        <v>74@順2</v>
      </c>
      <c r="AD80" s="30">
        <f ca="1">IFERROR(IF(OR(COUNTIF($AD$3:AD$3,AB80),AD$3=""),"",AB80),"")</f>
        <v>74</v>
      </c>
      <c r="AE80" s="43" t="str">
        <f ca="1">IFERROR(IF(AF80="","",COUNT(AF$6:AF80)&amp;"@"&amp;AE$4),"")</f>
        <v>73@順3</v>
      </c>
      <c r="AF80" s="30">
        <f ca="1">IFERROR(IF(OR(COUNTIF($AD$3:AF$3,AD80),AF$3=""),"",AD80),"")</f>
        <v>74</v>
      </c>
      <c r="AG80" s="43" t="str">
        <f ca="1">IFERROR(IF(AH80="","",COUNT(AH$6:AH80)&amp;"@"&amp;AG$4),"")</f>
        <v>72@順4</v>
      </c>
      <c r="AH80" s="30">
        <f ca="1">IFERROR(IF(OR(COUNTIF($AD$3:AH$3,AF80),AH$3=""),"",AF80),"")</f>
        <v>74</v>
      </c>
      <c r="AI80" s="43" t="str">
        <f ca="1">IFERROR(IF(AJ80="","",COUNT(AJ$6:AJ80)&amp;"@"&amp;AI$4),"")</f>
        <v>71@順5</v>
      </c>
      <c r="AJ80" s="30">
        <f ca="1">IFERROR(IF(OR(COUNTIF($AD$3:AJ$3,AH80),AJ$3=""),"",AH80),"")</f>
        <v>74</v>
      </c>
      <c r="AK80" s="43" t="str">
        <f ca="1">IFERROR(IF(AL80="","",COUNT(AL$6:AL80)&amp;"@"&amp;AK$4),"")</f>
        <v>70@順6</v>
      </c>
      <c r="AL80" s="30">
        <f ca="1">IFERROR(IF(OR(COUNTIF($AD$3:AL$3,AJ80),AL$3=""),"",AJ80),"")</f>
        <v>74</v>
      </c>
      <c r="AM80" s="43" t="str">
        <f ca="1">IFERROR(IF(AN80="","",COUNT(AN$6:AN80)&amp;"@"&amp;AM$4),"")</f>
        <v>69@順7</v>
      </c>
      <c r="AN80" s="30">
        <f ca="1">IFERROR(IF(OR(COUNTIF($AD$3:AN$3,AL80),AN$3=""),"",AL80),"")</f>
        <v>74</v>
      </c>
      <c r="AO80" s="43" t="str">
        <f ca="1">IFERROR(IF(AP80="","",COUNT(AP$6:AP80)&amp;"@"&amp;AO$4),"")</f>
        <v>68@順8</v>
      </c>
      <c r="AP80" s="30">
        <f ca="1">IFERROR(IF(OR(COUNTIF($AD$3:AP$3,AN80),AP$3=""),"",AN80),"")</f>
        <v>74</v>
      </c>
      <c r="AQ80" s="43" t="str">
        <f ca="1">IFERROR(IF(AR80="","",COUNT(AR$6:AR80)&amp;"@"&amp;AQ$4),"")</f>
        <v>67@順9</v>
      </c>
      <c r="AR80" s="30">
        <f ca="1">IFERROR(IF(OR(COUNTIF($AD$3:AR$3,AP80),AR$3=""),"",AP80),"")</f>
        <v>74</v>
      </c>
      <c r="AS80" s="43" t="str">
        <f ca="1">IFERROR(IF(AT80="","",COUNT(AT$6:AT80)&amp;"@"&amp;AS$4),"")</f>
        <v>66@順10</v>
      </c>
      <c r="AT80" s="30">
        <f ca="1">IFERROR(IF(OR(COUNTIF($AD$3:AT$3,AR80),AT$3=""),"",AR80),"")</f>
        <v>74</v>
      </c>
      <c r="AU80" s="43" t="str">
        <f ca="1">IFERROR(IF(AV80="","",COUNT(AV$6:AV80)&amp;"@"&amp;AU$4),"")</f>
        <v>65@順11</v>
      </c>
      <c r="AV80" s="30">
        <f ca="1">IFERROR(IF(OR(COUNTIF($AD$3:AV$3,AT80),AV$3=""),"",AT80),"")</f>
        <v>74</v>
      </c>
      <c r="AW80" s="43" t="str">
        <f ca="1">IFERROR(IF(AX80="","",COUNT(AX$6:AX80)&amp;"@"&amp;AW$4),"")</f>
        <v>64@順12</v>
      </c>
      <c r="AX80" s="30">
        <f ca="1">IFERROR(IF(OR(COUNTIF($AD$3:AX$3,AV80),AX$3=""),"",AV80),"")</f>
        <v>74</v>
      </c>
      <c r="AY80" s="43" t="str">
        <f ca="1">IFERROR(IF(AZ80="","",COUNT(AZ$6:AZ80)&amp;"@"&amp;AY$4),"")</f>
        <v>63@順13</v>
      </c>
      <c r="AZ80" s="30">
        <f ca="1">IFERROR(IF(OR(COUNTIF($AD$3:AZ$3,AX80),AZ$3=""),"",AX80),"")</f>
        <v>74</v>
      </c>
      <c r="BA80" s="43" t="str">
        <f ca="1">IFERROR(IF(BB80="","",COUNT(BB$6:BB80)&amp;"@"&amp;BA$4),"")</f>
        <v>62@順14</v>
      </c>
      <c r="BB80" s="30">
        <f ca="1">IFERROR(IF(OR(COUNTIF($AD$3:BB$3,AZ80),BB$3=""),"",AZ80),"")</f>
        <v>74</v>
      </c>
      <c r="BC80" s="43" t="str">
        <f ca="1">IFERROR(IF(BD80="","",COUNT(BD$6:BD80)&amp;"@"&amp;BC$4),"")</f>
        <v>61@順15</v>
      </c>
      <c r="BD80" s="30">
        <f ca="1">IFERROR(IF(OR(COUNTIF($AD$3:BD$3,BB80),BD$3=""),"",BB80),"")</f>
        <v>74</v>
      </c>
      <c r="BE80" s="43" t="str">
        <f ca="1">IFERROR(IF(BF80="","",COUNT(BF$6:BF80)&amp;"@"&amp;BE$4),"")</f>
        <v>60@順16</v>
      </c>
      <c r="BF80" s="30">
        <f ca="1">IFERROR(IF(OR(COUNTIF($AD$3:BF$3,BD80),BF$3=""),"",BD80),"")</f>
        <v>74</v>
      </c>
    </row>
    <row r="81" spans="25:58" ht="79.95" customHeight="1" x14ac:dyDescent="0.45">
      <c r="Y81" s="44">
        <v>75</v>
      </c>
      <c r="Z81" s="42">
        <f t="shared" si="35"/>
        <v>75</v>
      </c>
      <c r="AA81" s="28" t="str">
        <f>IF(AB81="","",COUNT(AB$6:AB81)&amp;"@"&amp;AA$4)</f>
        <v>76@順1</v>
      </c>
      <c r="AB81" s="30">
        <f t="shared" si="34"/>
        <v>75</v>
      </c>
      <c r="AC81" s="43" t="str">
        <f ca="1">IFERROR(IF(AD81="","",COUNT(AD$6:AD81)&amp;"@"&amp;AC$4),"")</f>
        <v>75@順2</v>
      </c>
      <c r="AD81" s="30">
        <f ca="1">IFERROR(IF(OR(COUNTIF($AD$3:AD$3,AB81),AD$3=""),"",AB81),"")</f>
        <v>75</v>
      </c>
      <c r="AE81" s="43" t="str">
        <f ca="1">IFERROR(IF(AF81="","",COUNT(AF$6:AF81)&amp;"@"&amp;AE$4),"")</f>
        <v>74@順3</v>
      </c>
      <c r="AF81" s="30">
        <f ca="1">IFERROR(IF(OR(COUNTIF($AD$3:AF$3,AD81),AF$3=""),"",AD81),"")</f>
        <v>75</v>
      </c>
      <c r="AG81" s="43" t="str">
        <f ca="1">IFERROR(IF(AH81="","",COUNT(AH$6:AH81)&amp;"@"&amp;AG$4),"")</f>
        <v>73@順4</v>
      </c>
      <c r="AH81" s="30">
        <f ca="1">IFERROR(IF(OR(COUNTIF($AD$3:AH$3,AF81),AH$3=""),"",AF81),"")</f>
        <v>75</v>
      </c>
      <c r="AI81" s="43" t="str">
        <f ca="1">IFERROR(IF(AJ81="","",COUNT(AJ$6:AJ81)&amp;"@"&amp;AI$4),"")</f>
        <v>72@順5</v>
      </c>
      <c r="AJ81" s="30">
        <f ca="1">IFERROR(IF(OR(COUNTIF($AD$3:AJ$3,AH81),AJ$3=""),"",AH81),"")</f>
        <v>75</v>
      </c>
      <c r="AK81" s="43" t="str">
        <f ca="1">IFERROR(IF(AL81="","",COUNT(AL$6:AL81)&amp;"@"&amp;AK$4),"")</f>
        <v>71@順6</v>
      </c>
      <c r="AL81" s="30">
        <f ca="1">IFERROR(IF(OR(COUNTIF($AD$3:AL$3,AJ81),AL$3=""),"",AJ81),"")</f>
        <v>75</v>
      </c>
      <c r="AM81" s="43" t="str">
        <f ca="1">IFERROR(IF(AN81="","",COUNT(AN$6:AN81)&amp;"@"&amp;AM$4),"")</f>
        <v>70@順7</v>
      </c>
      <c r="AN81" s="30">
        <f ca="1">IFERROR(IF(OR(COUNTIF($AD$3:AN$3,AL81),AN$3=""),"",AL81),"")</f>
        <v>75</v>
      </c>
      <c r="AO81" s="43" t="str">
        <f ca="1">IFERROR(IF(AP81="","",COUNT(AP$6:AP81)&amp;"@"&amp;AO$4),"")</f>
        <v>69@順8</v>
      </c>
      <c r="AP81" s="30">
        <f ca="1">IFERROR(IF(OR(COUNTIF($AD$3:AP$3,AN81),AP$3=""),"",AN81),"")</f>
        <v>75</v>
      </c>
      <c r="AQ81" s="43" t="str">
        <f ca="1">IFERROR(IF(AR81="","",COUNT(AR$6:AR81)&amp;"@"&amp;AQ$4),"")</f>
        <v>68@順9</v>
      </c>
      <c r="AR81" s="30">
        <f ca="1">IFERROR(IF(OR(COUNTIF($AD$3:AR$3,AP81),AR$3=""),"",AP81),"")</f>
        <v>75</v>
      </c>
      <c r="AS81" s="43" t="str">
        <f ca="1">IFERROR(IF(AT81="","",COUNT(AT$6:AT81)&amp;"@"&amp;AS$4),"")</f>
        <v>67@順10</v>
      </c>
      <c r="AT81" s="30">
        <f ca="1">IFERROR(IF(OR(COUNTIF($AD$3:AT$3,AR81),AT$3=""),"",AR81),"")</f>
        <v>75</v>
      </c>
      <c r="AU81" s="43" t="str">
        <f ca="1">IFERROR(IF(AV81="","",COUNT(AV$6:AV81)&amp;"@"&amp;AU$4),"")</f>
        <v>66@順11</v>
      </c>
      <c r="AV81" s="30">
        <f ca="1">IFERROR(IF(OR(COUNTIF($AD$3:AV$3,AT81),AV$3=""),"",AT81),"")</f>
        <v>75</v>
      </c>
      <c r="AW81" s="43" t="str">
        <f ca="1">IFERROR(IF(AX81="","",COUNT(AX$6:AX81)&amp;"@"&amp;AW$4),"")</f>
        <v>65@順12</v>
      </c>
      <c r="AX81" s="30">
        <f ca="1">IFERROR(IF(OR(COUNTIF($AD$3:AX$3,AV81),AX$3=""),"",AV81),"")</f>
        <v>75</v>
      </c>
      <c r="AY81" s="43" t="str">
        <f ca="1">IFERROR(IF(AZ81="","",COUNT(AZ$6:AZ81)&amp;"@"&amp;AY$4),"")</f>
        <v>64@順13</v>
      </c>
      <c r="AZ81" s="30">
        <f ca="1">IFERROR(IF(OR(COUNTIF($AD$3:AZ$3,AX81),AZ$3=""),"",AX81),"")</f>
        <v>75</v>
      </c>
      <c r="BA81" s="43" t="str">
        <f ca="1">IFERROR(IF(BB81="","",COUNT(BB$6:BB81)&amp;"@"&amp;BA$4),"")</f>
        <v>63@順14</v>
      </c>
      <c r="BB81" s="30">
        <f ca="1">IFERROR(IF(OR(COUNTIF($AD$3:BB$3,AZ81),BB$3=""),"",AZ81),"")</f>
        <v>75</v>
      </c>
      <c r="BC81" s="43" t="str">
        <f ca="1">IFERROR(IF(BD81="","",COUNT(BD$6:BD81)&amp;"@"&amp;BC$4),"")</f>
        <v>62@順15</v>
      </c>
      <c r="BD81" s="30">
        <f ca="1">IFERROR(IF(OR(COUNTIF($AD$3:BD$3,BB81),BD$3=""),"",BB81),"")</f>
        <v>75</v>
      </c>
      <c r="BE81" s="43" t="str">
        <f ca="1">IFERROR(IF(BF81="","",COUNT(BF$6:BF81)&amp;"@"&amp;BE$4),"")</f>
        <v>61@順16</v>
      </c>
      <c r="BF81" s="30">
        <f ca="1">IFERROR(IF(OR(COUNTIF($AD$3:BF$3,BD81),BF$3=""),"",BD81),"")</f>
        <v>75</v>
      </c>
    </row>
    <row r="82" spans="25:58" ht="79.95" customHeight="1" x14ac:dyDescent="0.45">
      <c r="Y82" s="44">
        <v>76</v>
      </c>
      <c r="Z82" s="42">
        <f t="shared" si="35"/>
        <v>76</v>
      </c>
      <c r="AA82" s="28" t="str">
        <f>IF(AB82="","",COUNT(AB$6:AB82)&amp;"@"&amp;AA$4)</f>
        <v>77@順1</v>
      </c>
      <c r="AB82" s="30">
        <f t="shared" si="34"/>
        <v>76</v>
      </c>
      <c r="AC82" s="43" t="str">
        <f ca="1">IFERROR(IF(AD82="","",COUNT(AD$6:AD82)&amp;"@"&amp;AC$4),"")</f>
        <v>76@順2</v>
      </c>
      <c r="AD82" s="30">
        <f ca="1">IFERROR(IF(OR(COUNTIF($AD$3:AD$3,AB82),AD$3=""),"",AB82),"")</f>
        <v>76</v>
      </c>
      <c r="AE82" s="43" t="str">
        <f ca="1">IFERROR(IF(AF82="","",COUNT(AF$6:AF82)&amp;"@"&amp;AE$4),"")</f>
        <v>75@順3</v>
      </c>
      <c r="AF82" s="30">
        <f ca="1">IFERROR(IF(OR(COUNTIF($AD$3:AF$3,AD82),AF$3=""),"",AD82),"")</f>
        <v>76</v>
      </c>
      <c r="AG82" s="43" t="str">
        <f ca="1">IFERROR(IF(AH82="","",COUNT(AH$6:AH82)&amp;"@"&amp;AG$4),"")</f>
        <v>74@順4</v>
      </c>
      <c r="AH82" s="30">
        <f ca="1">IFERROR(IF(OR(COUNTIF($AD$3:AH$3,AF82),AH$3=""),"",AF82),"")</f>
        <v>76</v>
      </c>
      <c r="AI82" s="43" t="str">
        <f ca="1">IFERROR(IF(AJ82="","",COUNT(AJ$6:AJ82)&amp;"@"&amp;AI$4),"")</f>
        <v>73@順5</v>
      </c>
      <c r="AJ82" s="30">
        <f ca="1">IFERROR(IF(OR(COUNTIF($AD$3:AJ$3,AH82),AJ$3=""),"",AH82),"")</f>
        <v>76</v>
      </c>
      <c r="AK82" s="43" t="str">
        <f ca="1">IFERROR(IF(AL82="","",COUNT(AL$6:AL82)&amp;"@"&amp;AK$4),"")</f>
        <v>72@順6</v>
      </c>
      <c r="AL82" s="30">
        <f ca="1">IFERROR(IF(OR(COUNTIF($AD$3:AL$3,AJ82),AL$3=""),"",AJ82),"")</f>
        <v>76</v>
      </c>
      <c r="AM82" s="43" t="str">
        <f ca="1">IFERROR(IF(AN82="","",COUNT(AN$6:AN82)&amp;"@"&amp;AM$4),"")</f>
        <v>71@順7</v>
      </c>
      <c r="AN82" s="30">
        <f ca="1">IFERROR(IF(OR(COUNTIF($AD$3:AN$3,AL82),AN$3=""),"",AL82),"")</f>
        <v>76</v>
      </c>
      <c r="AO82" s="43" t="str">
        <f ca="1">IFERROR(IF(AP82="","",COUNT(AP$6:AP82)&amp;"@"&amp;AO$4),"")</f>
        <v>70@順8</v>
      </c>
      <c r="AP82" s="30">
        <f ca="1">IFERROR(IF(OR(COUNTIF($AD$3:AP$3,AN82),AP$3=""),"",AN82),"")</f>
        <v>76</v>
      </c>
      <c r="AQ82" s="43" t="str">
        <f ca="1">IFERROR(IF(AR82="","",COUNT(AR$6:AR82)&amp;"@"&amp;AQ$4),"")</f>
        <v>69@順9</v>
      </c>
      <c r="AR82" s="30">
        <f ca="1">IFERROR(IF(OR(COUNTIF($AD$3:AR$3,AP82),AR$3=""),"",AP82),"")</f>
        <v>76</v>
      </c>
      <c r="AS82" s="43" t="str">
        <f ca="1">IFERROR(IF(AT82="","",COUNT(AT$6:AT82)&amp;"@"&amp;AS$4),"")</f>
        <v>68@順10</v>
      </c>
      <c r="AT82" s="30">
        <f ca="1">IFERROR(IF(OR(COUNTIF($AD$3:AT$3,AR82),AT$3=""),"",AR82),"")</f>
        <v>76</v>
      </c>
      <c r="AU82" s="43" t="str">
        <f ca="1">IFERROR(IF(AV82="","",COUNT(AV$6:AV82)&amp;"@"&amp;AU$4),"")</f>
        <v>67@順11</v>
      </c>
      <c r="AV82" s="30">
        <f ca="1">IFERROR(IF(OR(COUNTIF($AD$3:AV$3,AT82),AV$3=""),"",AT82),"")</f>
        <v>76</v>
      </c>
      <c r="AW82" s="43" t="str">
        <f ca="1">IFERROR(IF(AX82="","",COUNT(AX$6:AX82)&amp;"@"&amp;AW$4),"")</f>
        <v>66@順12</v>
      </c>
      <c r="AX82" s="30">
        <f ca="1">IFERROR(IF(OR(COUNTIF($AD$3:AX$3,AV82),AX$3=""),"",AV82),"")</f>
        <v>76</v>
      </c>
      <c r="AY82" s="43" t="str">
        <f ca="1">IFERROR(IF(AZ82="","",COUNT(AZ$6:AZ82)&amp;"@"&amp;AY$4),"")</f>
        <v>65@順13</v>
      </c>
      <c r="AZ82" s="30">
        <f ca="1">IFERROR(IF(OR(COUNTIF($AD$3:AZ$3,AX82),AZ$3=""),"",AX82),"")</f>
        <v>76</v>
      </c>
      <c r="BA82" s="43" t="str">
        <f ca="1">IFERROR(IF(BB82="","",COUNT(BB$6:BB82)&amp;"@"&amp;BA$4),"")</f>
        <v>64@順14</v>
      </c>
      <c r="BB82" s="30">
        <f ca="1">IFERROR(IF(OR(COUNTIF($AD$3:BB$3,AZ82),BB$3=""),"",AZ82),"")</f>
        <v>76</v>
      </c>
      <c r="BC82" s="43" t="str">
        <f ca="1">IFERROR(IF(BD82="","",COUNT(BD$6:BD82)&amp;"@"&amp;BC$4),"")</f>
        <v>63@順15</v>
      </c>
      <c r="BD82" s="30">
        <f ca="1">IFERROR(IF(OR(COUNTIF($AD$3:BD$3,BB82),BD$3=""),"",BB82),"")</f>
        <v>76</v>
      </c>
      <c r="BE82" s="43" t="str">
        <f ca="1">IFERROR(IF(BF82="","",COUNT(BF$6:BF82)&amp;"@"&amp;BE$4),"")</f>
        <v>62@順16</v>
      </c>
      <c r="BF82" s="30">
        <f ca="1">IFERROR(IF(OR(COUNTIF($AD$3:BF$3,BD82),BF$3=""),"",BD82),"")</f>
        <v>76</v>
      </c>
    </row>
    <row r="83" spans="25:58" ht="79.95" customHeight="1" x14ac:dyDescent="0.45">
      <c r="Y83" s="44">
        <v>77</v>
      </c>
      <c r="Z83" s="42">
        <f t="shared" si="35"/>
        <v>77</v>
      </c>
      <c r="AA83" s="28" t="str">
        <f>IF(AB83="","",COUNT(AB$6:AB83)&amp;"@"&amp;AA$4)</f>
        <v>78@順1</v>
      </c>
      <c r="AB83" s="30">
        <f t="shared" si="34"/>
        <v>77</v>
      </c>
      <c r="AC83" s="43" t="str">
        <f ca="1">IFERROR(IF(AD83="","",COUNT(AD$6:AD83)&amp;"@"&amp;AC$4),"")</f>
        <v>77@順2</v>
      </c>
      <c r="AD83" s="30">
        <f ca="1">IFERROR(IF(OR(COUNTIF($AD$3:AD$3,AB83),AD$3=""),"",AB83),"")</f>
        <v>77</v>
      </c>
      <c r="AE83" s="43" t="str">
        <f ca="1">IFERROR(IF(AF83="","",COUNT(AF$6:AF83)&amp;"@"&amp;AE$4),"")</f>
        <v>76@順3</v>
      </c>
      <c r="AF83" s="30">
        <f ca="1">IFERROR(IF(OR(COUNTIF($AD$3:AF$3,AD83),AF$3=""),"",AD83),"")</f>
        <v>77</v>
      </c>
      <c r="AG83" s="43" t="str">
        <f ca="1">IFERROR(IF(AH83="","",COUNT(AH$6:AH83)&amp;"@"&amp;AG$4),"")</f>
        <v>75@順4</v>
      </c>
      <c r="AH83" s="30">
        <f ca="1">IFERROR(IF(OR(COUNTIF($AD$3:AH$3,AF83),AH$3=""),"",AF83),"")</f>
        <v>77</v>
      </c>
      <c r="AI83" s="43" t="str">
        <f ca="1">IFERROR(IF(AJ83="","",COUNT(AJ$6:AJ83)&amp;"@"&amp;AI$4),"")</f>
        <v>74@順5</v>
      </c>
      <c r="AJ83" s="30">
        <f ca="1">IFERROR(IF(OR(COUNTIF($AD$3:AJ$3,AH83),AJ$3=""),"",AH83),"")</f>
        <v>77</v>
      </c>
      <c r="AK83" s="43" t="str">
        <f ca="1">IFERROR(IF(AL83="","",COUNT(AL$6:AL83)&amp;"@"&amp;AK$4),"")</f>
        <v>73@順6</v>
      </c>
      <c r="AL83" s="30">
        <f ca="1">IFERROR(IF(OR(COUNTIF($AD$3:AL$3,AJ83),AL$3=""),"",AJ83),"")</f>
        <v>77</v>
      </c>
      <c r="AM83" s="43" t="str">
        <f ca="1">IFERROR(IF(AN83="","",COUNT(AN$6:AN83)&amp;"@"&amp;AM$4),"")</f>
        <v>72@順7</v>
      </c>
      <c r="AN83" s="30">
        <f ca="1">IFERROR(IF(OR(COUNTIF($AD$3:AN$3,AL83),AN$3=""),"",AL83),"")</f>
        <v>77</v>
      </c>
      <c r="AO83" s="43" t="str">
        <f ca="1">IFERROR(IF(AP83="","",COUNT(AP$6:AP83)&amp;"@"&amp;AO$4),"")</f>
        <v>71@順8</v>
      </c>
      <c r="AP83" s="30">
        <f ca="1">IFERROR(IF(OR(COUNTIF($AD$3:AP$3,AN83),AP$3=""),"",AN83),"")</f>
        <v>77</v>
      </c>
      <c r="AQ83" s="43" t="str">
        <f ca="1">IFERROR(IF(AR83="","",COUNT(AR$6:AR83)&amp;"@"&amp;AQ$4),"")</f>
        <v>70@順9</v>
      </c>
      <c r="AR83" s="30">
        <f ca="1">IFERROR(IF(OR(COUNTIF($AD$3:AR$3,AP83),AR$3=""),"",AP83),"")</f>
        <v>77</v>
      </c>
      <c r="AS83" s="43" t="str">
        <f ca="1">IFERROR(IF(AT83="","",COUNT(AT$6:AT83)&amp;"@"&amp;AS$4),"")</f>
        <v>69@順10</v>
      </c>
      <c r="AT83" s="30">
        <f ca="1">IFERROR(IF(OR(COUNTIF($AD$3:AT$3,AR83),AT$3=""),"",AR83),"")</f>
        <v>77</v>
      </c>
      <c r="AU83" s="43" t="str">
        <f ca="1">IFERROR(IF(AV83="","",COUNT(AV$6:AV83)&amp;"@"&amp;AU$4),"")</f>
        <v>68@順11</v>
      </c>
      <c r="AV83" s="30">
        <f ca="1">IFERROR(IF(OR(COUNTIF($AD$3:AV$3,AT83),AV$3=""),"",AT83),"")</f>
        <v>77</v>
      </c>
      <c r="AW83" s="43" t="str">
        <f ca="1">IFERROR(IF(AX83="","",COUNT(AX$6:AX83)&amp;"@"&amp;AW$4),"")</f>
        <v>67@順12</v>
      </c>
      <c r="AX83" s="30">
        <f ca="1">IFERROR(IF(OR(COUNTIF($AD$3:AX$3,AV83),AX$3=""),"",AV83),"")</f>
        <v>77</v>
      </c>
      <c r="AY83" s="43" t="str">
        <f ca="1">IFERROR(IF(AZ83="","",COUNT(AZ$6:AZ83)&amp;"@"&amp;AY$4),"")</f>
        <v>66@順13</v>
      </c>
      <c r="AZ83" s="30">
        <f ca="1">IFERROR(IF(OR(COUNTIF($AD$3:AZ$3,AX83),AZ$3=""),"",AX83),"")</f>
        <v>77</v>
      </c>
      <c r="BA83" s="43" t="str">
        <f ca="1">IFERROR(IF(BB83="","",COUNT(BB$6:BB83)&amp;"@"&amp;BA$4),"")</f>
        <v>65@順14</v>
      </c>
      <c r="BB83" s="30">
        <f ca="1">IFERROR(IF(OR(COUNTIF($AD$3:BB$3,AZ83),BB$3=""),"",AZ83),"")</f>
        <v>77</v>
      </c>
      <c r="BC83" s="43" t="str">
        <f ca="1">IFERROR(IF(BD83="","",COUNT(BD$6:BD83)&amp;"@"&amp;BC$4),"")</f>
        <v>64@順15</v>
      </c>
      <c r="BD83" s="30">
        <f ca="1">IFERROR(IF(OR(COUNTIF($AD$3:BD$3,BB83),BD$3=""),"",BB83),"")</f>
        <v>77</v>
      </c>
      <c r="BE83" s="43" t="str">
        <f ca="1">IFERROR(IF(BF83="","",COUNT(BF$6:BF83)&amp;"@"&amp;BE$4),"")</f>
        <v>63@順16</v>
      </c>
      <c r="BF83" s="30">
        <f ca="1">IFERROR(IF(OR(COUNTIF($AD$3:BF$3,BD83),BF$3=""),"",BD83),"")</f>
        <v>77</v>
      </c>
    </row>
    <row r="84" spans="25:58" ht="79.95" customHeight="1" x14ac:dyDescent="0.45">
      <c r="Y84" s="44">
        <v>78</v>
      </c>
      <c r="Z84" s="42" t="str">
        <f t="shared" si="35"/>
        <v/>
      </c>
      <c r="AA84" s="28" t="str">
        <f>IF(AB84="","",COUNT(AB$6:AB84)&amp;"@"&amp;AA$4)</f>
        <v/>
      </c>
      <c r="AB84" s="30" t="str">
        <f t="shared" si="34"/>
        <v/>
      </c>
      <c r="AC84" s="43" t="str">
        <f ca="1">IFERROR(IF(AD84="","",COUNT(AD$6:AD84)&amp;"@"&amp;AC$4),"")</f>
        <v/>
      </c>
      <c r="AD84" s="30" t="str">
        <f ca="1">IFERROR(IF(OR(COUNTIF($AD$3:AD$3,AB84),AD$3=""),"",AB84),"")</f>
        <v/>
      </c>
      <c r="AE84" s="43" t="str">
        <f ca="1">IFERROR(IF(AF84="","",COUNT(AF$6:AF84)&amp;"@"&amp;AE$4),"")</f>
        <v/>
      </c>
      <c r="AF84" s="30" t="str">
        <f ca="1">IFERROR(IF(OR(COUNTIF($AD$3:AF$3,AD84),AF$3=""),"",AD84),"")</f>
        <v/>
      </c>
      <c r="AG84" s="43" t="str">
        <f ca="1">IFERROR(IF(AH84="","",COUNT(AH$6:AH84)&amp;"@"&amp;AG$4),"")</f>
        <v/>
      </c>
      <c r="AH84" s="30" t="str">
        <f ca="1">IFERROR(IF(OR(COUNTIF($AD$3:AH$3,AF84),AH$3=""),"",AF84),"")</f>
        <v/>
      </c>
      <c r="AI84" s="43" t="str">
        <f ca="1">IFERROR(IF(AJ84="","",COUNT(AJ$6:AJ84)&amp;"@"&amp;AI$4),"")</f>
        <v/>
      </c>
      <c r="AJ84" s="30" t="str">
        <f ca="1">IFERROR(IF(OR(COUNTIF($AD$3:AJ$3,AH84),AJ$3=""),"",AH84),"")</f>
        <v/>
      </c>
      <c r="AK84" s="43" t="str">
        <f ca="1">IFERROR(IF(AL84="","",COUNT(AL$6:AL84)&amp;"@"&amp;AK$4),"")</f>
        <v/>
      </c>
      <c r="AL84" s="30" t="str">
        <f ca="1">IFERROR(IF(OR(COUNTIF($AD$3:AL$3,AJ84),AL$3=""),"",AJ84),"")</f>
        <v/>
      </c>
      <c r="AM84" s="43" t="str">
        <f ca="1">IFERROR(IF(AN84="","",COUNT(AN$6:AN84)&amp;"@"&amp;AM$4),"")</f>
        <v/>
      </c>
      <c r="AN84" s="30" t="str">
        <f ca="1">IFERROR(IF(OR(COUNTIF($AD$3:AN$3,AL84),AN$3=""),"",AL84),"")</f>
        <v/>
      </c>
      <c r="AO84" s="43" t="str">
        <f ca="1">IFERROR(IF(AP84="","",COUNT(AP$6:AP84)&amp;"@"&amp;AO$4),"")</f>
        <v/>
      </c>
      <c r="AP84" s="30" t="str">
        <f ca="1">IFERROR(IF(OR(COUNTIF($AD$3:AP$3,AN84),AP$3=""),"",AN84),"")</f>
        <v/>
      </c>
      <c r="AQ84" s="43" t="str">
        <f ca="1">IFERROR(IF(AR84="","",COUNT(AR$6:AR84)&amp;"@"&amp;AQ$4),"")</f>
        <v/>
      </c>
      <c r="AR84" s="30" t="str">
        <f ca="1">IFERROR(IF(OR(COUNTIF($AD$3:AR$3,AP84),AR$3=""),"",AP84),"")</f>
        <v/>
      </c>
      <c r="AS84" s="43" t="str">
        <f ca="1">IFERROR(IF(AT84="","",COUNT(AT$6:AT84)&amp;"@"&amp;AS$4),"")</f>
        <v/>
      </c>
      <c r="AT84" s="30" t="str">
        <f ca="1">IFERROR(IF(OR(COUNTIF($AD$3:AT$3,AR84),AT$3=""),"",AR84),"")</f>
        <v/>
      </c>
      <c r="AU84" s="43" t="str">
        <f ca="1">IFERROR(IF(AV84="","",COUNT(AV$6:AV84)&amp;"@"&amp;AU$4),"")</f>
        <v/>
      </c>
      <c r="AV84" s="30" t="str">
        <f ca="1">IFERROR(IF(OR(COUNTIF($AD$3:AV$3,AT84),AV$3=""),"",AT84),"")</f>
        <v/>
      </c>
      <c r="AW84" s="43" t="str">
        <f ca="1">IFERROR(IF(AX84="","",COUNT(AX$6:AX84)&amp;"@"&amp;AW$4),"")</f>
        <v/>
      </c>
      <c r="AX84" s="30" t="str">
        <f ca="1">IFERROR(IF(OR(COUNTIF($AD$3:AX$3,AV84),AX$3=""),"",AV84),"")</f>
        <v/>
      </c>
      <c r="AY84" s="43" t="str">
        <f ca="1">IFERROR(IF(AZ84="","",COUNT(AZ$6:AZ84)&amp;"@"&amp;AY$4),"")</f>
        <v/>
      </c>
      <c r="AZ84" s="30" t="str">
        <f ca="1">IFERROR(IF(OR(COUNTIF($AD$3:AZ$3,AX84),AZ$3=""),"",AX84),"")</f>
        <v/>
      </c>
      <c r="BA84" s="43" t="str">
        <f ca="1">IFERROR(IF(BB84="","",COUNT(BB$6:BB84)&amp;"@"&amp;BA$4),"")</f>
        <v/>
      </c>
      <c r="BB84" s="30" t="str">
        <f ca="1">IFERROR(IF(OR(COUNTIF($AD$3:BB$3,AZ84),BB$3=""),"",AZ84),"")</f>
        <v/>
      </c>
      <c r="BC84" s="43" t="str">
        <f ca="1">IFERROR(IF(BD84="","",COUNT(BD$6:BD84)&amp;"@"&amp;BC$4),"")</f>
        <v/>
      </c>
      <c r="BD84" s="30" t="str">
        <f ca="1">IFERROR(IF(OR(COUNTIF($AD$3:BD$3,BB84),BD$3=""),"",BB84),"")</f>
        <v/>
      </c>
      <c r="BE84" s="43" t="str">
        <f ca="1">IFERROR(IF(BF84="","",COUNT(BF$6:BF84)&amp;"@"&amp;BE$4),"")</f>
        <v/>
      </c>
      <c r="BF84" s="30" t="str">
        <f ca="1">IFERROR(IF(OR(COUNTIF($AD$3:BF$3,BD84),BF$3=""),"",BD84),"")</f>
        <v/>
      </c>
    </row>
  </sheetData>
  <phoneticPr fontId="1"/>
  <conditionalFormatting sqref="B3:F7">
    <cfRule type="expression" dxfId="4" priority="1">
      <formula>AND($J$1="位置塗有",$E3="逆位置")</formula>
    </cfRule>
    <cfRule type="expression" dxfId="3" priority="2">
      <formula>AND($J$1="位置塗有",$E3="正位置")</formula>
    </cfRule>
    <cfRule type="expression" dxfId="2" priority="3">
      <formula>$B3&lt;&gt;""</formula>
    </cfRule>
  </conditionalFormatting>
  <conditionalFormatting sqref="Q3:W26">
    <cfRule type="expression" dxfId="1" priority="6">
      <formula>$V3="逆位置"</formula>
    </cfRule>
    <cfRule type="expression" dxfId="0" priority="7">
      <formula>$V3="正位置"</formula>
    </cfRule>
  </conditionalFormatting>
  <dataValidations count="2">
    <dataValidation type="list" allowBlank="1" showInputMessage="1" showErrorMessage="1" sqref="I1" xr:uid="{5026BBB7-1F65-48B3-B42D-640EF83B7BFC}">
      <formula1>"ワンオラクル,YesNo,スリーカード,ジュピター,二者択一"</formula1>
    </dataValidation>
    <dataValidation type="list" allowBlank="1" showInputMessage="1" showErrorMessage="1" sqref="J1" xr:uid="{AF6944AA-FF57-4C94-B930-C859BCD1F138}">
      <formula1>"位置塗有,位置塗無"</formula1>
    </dataValidation>
  </dataValidations>
  <printOptions horizontalCentered="1"/>
  <pageMargins left="0.39370078740157483" right="0.39370078740157483" top="0.39370078740157483" bottom="0.39370078740157483" header="0" footer="0"/>
  <pageSetup paperSize="9" scale="7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2025-09-09T12:10:41Z</dcterms:created>
  <dcterms:modified xsi:type="dcterms:W3CDTF">2025-10-03T05:12:55Z</dcterms:modified>
</cp:coreProperties>
</file>