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9D36207F-A0AB-48D7-9865-3683D17E0C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スケジュール" sheetId="14" r:id="rId1"/>
    <sheet name="スケジュール31" sheetId="13" r:id="rId2"/>
  </sheets>
  <definedNames>
    <definedName name="_xlnm._FilterDatabase" localSheetId="0" hidden="1">スケジュール!$Q$4:$R$20</definedName>
    <definedName name="_xlnm._FilterDatabase" localSheetId="1" hidden="1">スケジュール31!$Q$4:$R$18</definedName>
    <definedName name="_xlnm.Print_Area" localSheetId="0">スケジュール!$B$3:$O$39</definedName>
    <definedName name="_xlnm.Print_Area" localSheetId="1">スケジュール31!$B$3:$O$40</definedName>
    <definedName name="祝日一覧">#REF!</definedName>
  </definedNames>
  <calcPr calcId="181029"/>
</workbook>
</file>

<file path=xl/calcChain.xml><?xml version="1.0" encoding="utf-8"?>
<calcChain xmlns="http://schemas.openxmlformats.org/spreadsheetml/2006/main">
  <c r="R1" i="14" l="1"/>
  <c r="R1" i="13"/>
  <c r="B5" i="14"/>
  <c r="C5" i="14" s="1"/>
  <c r="B5" i="13"/>
  <c r="D5" i="13" s="1"/>
  <c r="E5" i="13" s="1"/>
  <c r="D5" i="14" l="1"/>
  <c r="C5" i="13"/>
  <c r="B12" i="14"/>
  <c r="F5" i="13"/>
  <c r="F11" i="13" s="1"/>
  <c r="D11" i="13"/>
  <c r="B11" i="13"/>
  <c r="E5" i="14" l="1"/>
  <c r="F5" i="14"/>
  <c r="F12" i="14" s="1"/>
  <c r="D12" i="14"/>
  <c r="B19" i="14"/>
  <c r="C12" i="14"/>
  <c r="B17" i="13"/>
  <c r="C17" i="13" s="1"/>
  <c r="C11" i="13"/>
  <c r="D17" i="13"/>
  <c r="E17" i="13" s="1"/>
  <c r="E11" i="13"/>
  <c r="G11" i="13"/>
  <c r="F17" i="13"/>
  <c r="H5" i="13"/>
  <c r="H11" i="13" s="1"/>
  <c r="G5" i="13"/>
  <c r="G5" i="14" l="1"/>
  <c r="H5" i="14"/>
  <c r="J5" i="14" s="1"/>
  <c r="G12" i="14"/>
  <c r="F19" i="14"/>
  <c r="E12" i="14"/>
  <c r="D19" i="14"/>
  <c r="C19" i="14"/>
  <c r="B26" i="14"/>
  <c r="H17" i="13"/>
  <c r="I11" i="13"/>
  <c r="F23" i="13"/>
  <c r="G17" i="13"/>
  <c r="D23" i="13"/>
  <c r="E23" i="13" s="1"/>
  <c r="B23" i="13"/>
  <c r="I5" i="13"/>
  <c r="J5" i="13"/>
  <c r="J11" i="13" l="1"/>
  <c r="J17" i="13" s="1"/>
  <c r="L5" i="13"/>
  <c r="M5" i="13" s="1"/>
  <c r="H12" i="14"/>
  <c r="H19" i="14" s="1"/>
  <c r="I5" i="14"/>
  <c r="G19" i="14"/>
  <c r="F26" i="14"/>
  <c r="B33" i="14"/>
  <c r="C33" i="14" s="1"/>
  <c r="C26" i="14"/>
  <c r="E19" i="14"/>
  <c r="D26" i="14"/>
  <c r="B29" i="13"/>
  <c r="C23" i="13"/>
  <c r="D29" i="13"/>
  <c r="F29" i="13"/>
  <c r="G23" i="13"/>
  <c r="H23" i="13"/>
  <c r="I17" i="13"/>
  <c r="K5" i="14"/>
  <c r="J12" i="14"/>
  <c r="L5" i="14"/>
  <c r="K5" i="13"/>
  <c r="K11" i="13" l="1"/>
  <c r="I12" i="14"/>
  <c r="I19" i="14"/>
  <c r="H26" i="14"/>
  <c r="E26" i="14"/>
  <c r="D33" i="14"/>
  <c r="E33" i="14" s="1"/>
  <c r="J19" i="14"/>
  <c r="K12" i="14"/>
  <c r="G26" i="14"/>
  <c r="F33" i="14"/>
  <c r="G33" i="14" s="1"/>
  <c r="D35" i="13"/>
  <c r="E35" i="13" s="1"/>
  <c r="E29" i="13"/>
  <c r="H29" i="13"/>
  <c r="I23" i="13"/>
  <c r="B35" i="13"/>
  <c r="C35" i="13" s="1"/>
  <c r="C29" i="13"/>
  <c r="F35" i="13"/>
  <c r="G35" i="13" s="1"/>
  <c r="G29" i="13"/>
  <c r="J23" i="13"/>
  <c r="K17" i="13"/>
  <c r="M5" i="14"/>
  <c r="N5" i="14"/>
  <c r="L12" i="14"/>
  <c r="N5" i="13"/>
  <c r="L11" i="13"/>
  <c r="L19" i="14" l="1"/>
  <c r="M12" i="14"/>
  <c r="K19" i="14"/>
  <c r="J26" i="14"/>
  <c r="I26" i="14"/>
  <c r="H33" i="14"/>
  <c r="I33" i="14" s="1"/>
  <c r="M11" i="13"/>
  <c r="L17" i="13"/>
  <c r="I29" i="13"/>
  <c r="H35" i="13"/>
  <c r="I35" i="13" s="1"/>
  <c r="K23" i="13"/>
  <c r="J29" i="13"/>
  <c r="N12" i="14"/>
  <c r="O5" i="14"/>
  <c r="O5" i="13"/>
  <c r="N11" i="13"/>
  <c r="O12" i="14" l="1"/>
  <c r="N19" i="14"/>
  <c r="L26" i="14"/>
  <c r="M19" i="14"/>
  <c r="J33" i="14"/>
  <c r="K33" i="14" s="1"/>
  <c r="K26" i="14"/>
  <c r="J35" i="13"/>
  <c r="K35" i="13" s="1"/>
  <c r="K29" i="13"/>
  <c r="N17" i="13"/>
  <c r="O11" i="13"/>
  <c r="L23" i="13"/>
  <c r="M17" i="13"/>
  <c r="O19" i="14" l="1"/>
  <c r="N26" i="14"/>
  <c r="M26" i="14"/>
  <c r="L33" i="14"/>
  <c r="M33" i="14" s="1"/>
  <c r="N23" i="13"/>
  <c r="O17" i="13"/>
  <c r="L29" i="13"/>
  <c r="M23" i="13"/>
  <c r="N33" i="14" l="1"/>
  <c r="O33" i="14" s="1"/>
  <c r="O26" i="14"/>
  <c r="L35" i="13"/>
  <c r="M35" i="13" s="1"/>
  <c r="M29" i="13"/>
  <c r="N29" i="13"/>
  <c r="O23" i="13"/>
  <c r="O29" i="13" l="1"/>
  <c r="N35" i="13"/>
  <c r="O35" i="13" s="1"/>
</calcChain>
</file>

<file path=xl/sharedStrings.xml><?xml version="1.0" encoding="utf-8"?>
<sst xmlns="http://schemas.openxmlformats.org/spreadsheetml/2006/main" count="144" uniqueCount="32">
  <si>
    <t>成人の日</t>
  </si>
  <si>
    <t>建国記念の日</t>
  </si>
  <si>
    <t>春分の日</t>
  </si>
  <si>
    <t>昭和の日</t>
  </si>
  <si>
    <t>憲法記念日</t>
  </si>
  <si>
    <t>みどりの日</t>
  </si>
  <si>
    <t>振替休日</t>
  </si>
  <si>
    <t>こどもの日</t>
  </si>
  <si>
    <t>海の日</t>
  </si>
  <si>
    <t>敬老の日</t>
  </si>
  <si>
    <t>秋分の日</t>
  </si>
  <si>
    <t>文化の日</t>
  </si>
  <si>
    <t>勤労感謝の日</t>
  </si>
  <si>
    <t>天皇誕生日</t>
  </si>
  <si>
    <t>祝日</t>
    <rPh sb="0" eb="2">
      <t>シュクジツ</t>
    </rPh>
    <phoneticPr fontId="1"/>
  </si>
  <si>
    <t>名前</t>
    <rPh sb="0" eb="2">
      <t>ナマエ</t>
    </rPh>
    <phoneticPr fontId="1"/>
  </si>
  <si>
    <t>火曜日</t>
  </si>
  <si>
    <t>水曜日</t>
  </si>
  <si>
    <t>木曜日</t>
  </si>
  <si>
    <t>金曜日</t>
  </si>
  <si>
    <t>山の日</t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</si>
  <si>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</si>
  <si>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</si>
  <si>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土曜日</t>
    <rPh sb="0" eb="3">
      <t>ドヨウビ</t>
    </rPh>
    <phoneticPr fontId="4"/>
  </si>
  <si>
    <t>日曜日塗潰し</t>
  </si>
  <si>
    <t>日曜日赤色</t>
  </si>
  <si>
    <t>土曜日青色</t>
  </si>
  <si>
    <t>土曜日塗潰し</t>
  </si>
  <si>
    <t>祝日赤色</t>
  </si>
  <si>
    <t>祝日塗潰し</t>
  </si>
  <si>
    <t>元日</t>
  </si>
  <si>
    <t>スポーツの日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</si>
</sst>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yyyy/m/d;@"/>
    <numFmt numFmtId="178" formatCode="0&quot;年&quot;"/>
    <numFmt numFmtId="179" formatCode="0&quot;月&quot;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26"/>
      <color indexed="8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5"/>
      <color theme="1"/>
      <name val="ＭＳ Ｐゴシック"/>
      <family val="3"/>
      <charset val="128"/>
      <scheme val="minor"/>
    </font>
    <font>
      <sz val="25"/>
      <name val="ＭＳ Ｐゴシック"/>
      <family val="3"/>
      <charset val="128"/>
    </font>
    <font>
      <sz val="50"/>
      <color indexed="8"/>
      <name val="ＭＳ Ｐゴシック"/>
      <family val="3"/>
      <charset val="128"/>
    </font>
    <font>
      <sz val="50"/>
      <color indexed="8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u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30"/>
      <color indexed="8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sz val="60"/>
      <color indexed="8"/>
      <name val="ＭＳ Ｐゴシック"/>
      <family val="3"/>
      <charset val="128"/>
      <scheme val="minor"/>
    </font>
    <font>
      <sz val="60"/>
      <color indexed="8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sz val="28"/>
      <color indexed="8"/>
      <name val="ＭＳ Ｐゴシック"/>
      <family val="3"/>
      <charset val="128"/>
      <scheme val="minor"/>
    </font>
    <font>
      <sz val="48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16" fillId="0" borderId="0" xfId="0" applyNumberFormat="1" applyFont="1" applyAlignment="1">
      <alignment horizontal="right" vertical="center"/>
    </xf>
    <xf numFmtId="14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left" vertical="center"/>
    </xf>
    <xf numFmtId="14" fontId="23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7" fontId="19" fillId="0" borderId="1" xfId="0" applyNumberFormat="1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right" vertical="center"/>
    </xf>
    <xf numFmtId="177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>
      <alignment vertical="center"/>
    </xf>
    <xf numFmtId="178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176" fontId="29" fillId="0" borderId="5" xfId="0" applyNumberFormat="1" applyFont="1" applyBorder="1" applyAlignment="1">
      <alignment horizontal="left" vertical="center"/>
    </xf>
    <xf numFmtId="176" fontId="29" fillId="0" borderId="8" xfId="0" applyNumberFormat="1" applyFont="1" applyBorder="1" applyAlignment="1">
      <alignment horizontal="left" vertical="center"/>
    </xf>
    <xf numFmtId="177" fontId="19" fillId="0" borderId="0" xfId="0" applyNumberFormat="1" applyFont="1">
      <alignment vertical="center"/>
    </xf>
    <xf numFmtId="0" fontId="30" fillId="0" borderId="7" xfId="0" applyFont="1" applyBorder="1">
      <alignment vertical="center"/>
    </xf>
    <xf numFmtId="178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79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6" fontId="32" fillId="0" borderId="2" xfId="0" applyNumberFormat="1" applyFont="1" applyBorder="1" applyAlignment="1">
      <alignment horizontal="right" vertical="center"/>
    </xf>
    <xf numFmtId="0" fontId="32" fillId="0" borderId="3" xfId="0" applyFont="1" applyBorder="1" applyAlignment="1">
      <alignment horizontal="center" vertical="center"/>
    </xf>
    <xf numFmtId="177" fontId="19" fillId="0" borderId="7" xfId="0" applyNumberFormat="1" applyFont="1" applyBorder="1">
      <alignment vertical="center"/>
    </xf>
    <xf numFmtId="0" fontId="19" fillId="0" borderId="7" xfId="0" applyFont="1" applyBorder="1" applyAlignment="1">
      <alignment horizontal="center" vertical="center"/>
    </xf>
    <xf numFmtId="178" fontId="33" fillId="0" borderId="0" xfId="0" applyNumberFormat="1" applyFont="1" applyAlignment="1">
      <alignment horizontal="right" vertical="center"/>
    </xf>
    <xf numFmtId="179" fontId="34" fillId="0" borderId="1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D5651-9E45-4C50-9F56-0955B7EC97AE}">
  <dimension ref="A1:S148"/>
  <sheetViews>
    <sheetView tabSelected="1" zoomScale="40" zoomScaleNormal="40" zoomScaleSheetLayoutView="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3" sqref="I3"/>
    </sheetView>
  </sheetViews>
  <sheetFormatPr defaultColWidth="9" defaultRowHeight="31.95" customHeight="1" x14ac:dyDescent="0.2"/>
  <cols>
    <col min="1" max="1" width="12.77734375" style="3" customWidth="1"/>
    <col min="2" max="2" width="7.77734375" style="24" customWidth="1"/>
    <col min="3" max="3" width="36.77734375" style="3" customWidth="1"/>
    <col min="4" max="4" width="7.77734375" style="3" customWidth="1"/>
    <col min="5" max="5" width="36.77734375" style="3" customWidth="1"/>
    <col min="6" max="6" width="7.77734375" style="3" customWidth="1"/>
    <col min="7" max="7" width="36.77734375" style="3" customWidth="1"/>
    <col min="8" max="8" width="7.77734375" style="3" customWidth="1"/>
    <col min="9" max="9" width="36.77734375" style="3" customWidth="1"/>
    <col min="10" max="10" width="7.77734375" style="3" customWidth="1"/>
    <col min="11" max="11" width="36.77734375" style="3" customWidth="1"/>
    <col min="12" max="12" width="7.77734375" style="3" customWidth="1"/>
    <col min="13" max="13" width="36.77734375" style="3" customWidth="1"/>
    <col min="14" max="14" width="7.77734375" style="3" customWidth="1"/>
    <col min="15" max="15" width="36.77734375" style="3" customWidth="1"/>
    <col min="16" max="16" width="23.77734375" style="3" customWidth="1"/>
    <col min="17" max="17" width="23.77734375" style="44" customWidth="1"/>
    <col min="18" max="18" width="23.77734375" style="45" customWidth="1"/>
    <col min="19" max="19" width="10.6640625" style="3" customWidth="1"/>
    <col min="20" max="16384" width="9" style="3"/>
  </cols>
  <sheetData>
    <row r="1" spans="1:19" ht="79.95" customHeight="1" thickBot="1" x14ac:dyDescent="0.25">
      <c r="D1" s="51"/>
      <c r="E1" s="54" t="s">
        <v>25</v>
      </c>
      <c r="F1" s="53"/>
      <c r="G1" s="54" t="s">
        <v>24</v>
      </c>
      <c r="H1" s="52"/>
      <c r="I1" s="54" t="s">
        <v>26</v>
      </c>
      <c r="J1" s="53"/>
      <c r="K1" s="54" t="s">
        <v>27</v>
      </c>
      <c r="L1" s="52"/>
      <c r="M1" s="54" t="s">
        <v>28</v>
      </c>
      <c r="N1" s="52"/>
      <c r="O1" s="54" t="s">
        <v>29</v>
      </c>
      <c r="P1" s="5"/>
      <c r="Q1" s="65"/>
      <c r="R1" s="77">
        <f>I3</f>
        <v>10</v>
      </c>
      <c r="S1" s="5"/>
    </row>
    <row r="2" spans="1:19" ht="40.049999999999997" customHeight="1" x14ac:dyDescent="0.2">
      <c r="D2" s="51"/>
      <c r="E2" s="53"/>
      <c r="F2" s="53"/>
      <c r="G2" s="53"/>
      <c r="H2" s="52"/>
      <c r="I2" s="53"/>
      <c r="J2" s="53"/>
      <c r="K2" s="53"/>
      <c r="L2" s="52"/>
      <c r="M2" s="53"/>
      <c r="N2" s="52"/>
      <c r="O2" s="53"/>
      <c r="P2" s="5"/>
      <c r="Q2" s="65"/>
      <c r="R2" s="27"/>
      <c r="S2" s="5"/>
    </row>
    <row r="3" spans="1:19" ht="70.05" customHeight="1" x14ac:dyDescent="0.2">
      <c r="A3" s="4"/>
      <c r="B3" s="66"/>
      <c r="D3" s="66"/>
      <c r="E3" s="66"/>
      <c r="F3" s="68"/>
      <c r="G3" s="67">
        <v>2023</v>
      </c>
      <c r="H3" s="69"/>
      <c r="I3" s="70">
        <v>10</v>
      </c>
      <c r="J3" s="71"/>
      <c r="L3" s="71"/>
      <c r="M3" s="71"/>
      <c r="N3" s="71"/>
      <c r="O3" s="71"/>
      <c r="P3" s="5"/>
      <c r="Q3" s="74"/>
      <c r="R3" s="75"/>
      <c r="S3" s="5"/>
    </row>
    <row r="4" spans="1:19" s="9" customFormat="1" ht="49.95" customHeight="1" x14ac:dyDescent="0.2">
      <c r="B4" s="78" t="s">
        <v>21</v>
      </c>
      <c r="C4" s="79"/>
      <c r="D4" s="78" t="s">
        <v>22</v>
      </c>
      <c r="E4" s="79"/>
      <c r="F4" s="78" t="s">
        <v>16</v>
      </c>
      <c r="G4" s="79"/>
      <c r="H4" s="78" t="s">
        <v>17</v>
      </c>
      <c r="I4" s="79"/>
      <c r="J4" s="78" t="s">
        <v>18</v>
      </c>
      <c r="K4" s="79"/>
      <c r="L4" s="78" t="s">
        <v>19</v>
      </c>
      <c r="M4" s="79"/>
      <c r="N4" s="78" t="s">
        <v>23</v>
      </c>
      <c r="O4" s="79"/>
      <c r="Q4" s="46" t="s">
        <v>14</v>
      </c>
      <c r="R4" s="45" t="s">
        <v>15</v>
      </c>
      <c r="S4" s="10"/>
    </row>
    <row r="5" spans="1:19" ht="31.95" customHeight="1" x14ac:dyDescent="0.2">
      <c r="B5" s="72">
        <f>DATE($G$3,$I$3,1)-WEEKDAY(DATE($G$3,$I$3,1))+1</f>
        <v>45200</v>
      </c>
      <c r="C5" s="73" t="str">
        <f>IFERROR(IF(MONTH(B5)=$I$3,VLOOKUP(B5,スケジュール!$Q:$R,2,0),""),"")</f>
        <v/>
      </c>
      <c r="D5" s="72">
        <f>B5+1</f>
        <v>45201</v>
      </c>
      <c r="E5" s="73" t="str">
        <f>IFERROR(IF(MONTH(D5)=$I$3,VLOOKUP(D5,スケジュール!$Q:$R,2,0),""),"")</f>
        <v/>
      </c>
      <c r="F5" s="72">
        <f>D5+1</f>
        <v>45202</v>
      </c>
      <c r="G5" s="73" t="str">
        <f>IFERROR(IF(MONTH(F5)=$I$3,VLOOKUP(F5,スケジュール!$Q:$R,2,0),""),"")</f>
        <v/>
      </c>
      <c r="H5" s="72">
        <f>F5+1</f>
        <v>45203</v>
      </c>
      <c r="I5" s="73" t="str">
        <f>IFERROR(IF(MONTH(H5)=$I$3,VLOOKUP(H5,スケジュール!$Q:$R,2,0),""),"")</f>
        <v/>
      </c>
      <c r="J5" s="72">
        <f>H5+1</f>
        <v>45204</v>
      </c>
      <c r="K5" s="73" t="str">
        <f>IFERROR(IF(MONTH(J5)=$I$3,VLOOKUP(J5,スケジュール!$Q:$R,2,0),""),"")</f>
        <v/>
      </c>
      <c r="L5" s="72">
        <f t="shared" ref="L5" si="0">J5+1</f>
        <v>45205</v>
      </c>
      <c r="M5" s="73" t="str">
        <f>IFERROR(IF(MONTH(L5)=$I$3,VLOOKUP(L5,スケジュール!$Q:$R,2,0),""),"")</f>
        <v/>
      </c>
      <c r="N5" s="72">
        <f t="shared" ref="N5" si="1">L5+1</f>
        <v>45206</v>
      </c>
      <c r="O5" s="73" t="str">
        <f>IFERROR(IF(MONTH(N5)=$I$3,VLOOKUP(N5,スケジュール!$Q:$R,2,0),""),"")</f>
        <v/>
      </c>
      <c r="P5" s="19"/>
      <c r="Q5" s="48">
        <v>44927</v>
      </c>
      <c r="R5" s="49" t="s">
        <v>30</v>
      </c>
      <c r="S5" s="2"/>
    </row>
    <row r="6" spans="1:19" ht="31.95" customHeight="1" x14ac:dyDescent="0.2">
      <c r="B6" s="55"/>
      <c r="C6" s="56"/>
      <c r="D6" s="55"/>
      <c r="E6" s="57"/>
      <c r="F6" s="55"/>
      <c r="G6" s="57"/>
      <c r="H6" s="55"/>
      <c r="I6" s="57"/>
      <c r="J6" s="55"/>
      <c r="K6" s="57"/>
      <c r="L6" s="55"/>
      <c r="M6" s="56"/>
      <c r="N6" s="55"/>
      <c r="O6" s="58"/>
      <c r="P6" s="19"/>
      <c r="Q6" s="48">
        <v>44928</v>
      </c>
      <c r="R6" s="49" t="s">
        <v>6</v>
      </c>
      <c r="S6" s="2"/>
    </row>
    <row r="7" spans="1:19" ht="31.95" customHeight="1" x14ac:dyDescent="0.2">
      <c r="B7" s="55"/>
      <c r="C7" s="56"/>
      <c r="D7" s="55"/>
      <c r="E7" s="57"/>
      <c r="F7" s="55"/>
      <c r="G7" s="57"/>
      <c r="H7" s="55"/>
      <c r="I7" s="57"/>
      <c r="J7" s="55"/>
      <c r="K7" s="57"/>
      <c r="L7" s="55"/>
      <c r="M7" s="56"/>
      <c r="N7" s="55"/>
      <c r="O7" s="58"/>
      <c r="P7" s="19"/>
      <c r="Q7" s="44">
        <v>44935</v>
      </c>
      <c r="R7" s="45" t="s">
        <v>0</v>
      </c>
      <c r="S7" s="2"/>
    </row>
    <row r="8" spans="1:19" ht="31.95" customHeight="1" x14ac:dyDescent="0.2">
      <c r="B8" s="55"/>
      <c r="C8" s="56"/>
      <c r="D8" s="55"/>
      <c r="E8" s="57"/>
      <c r="F8" s="55"/>
      <c r="G8" s="57"/>
      <c r="H8" s="55"/>
      <c r="I8" s="57"/>
      <c r="J8" s="55"/>
      <c r="K8" s="57"/>
      <c r="L8" s="55"/>
      <c r="M8" s="56"/>
      <c r="N8" s="55"/>
      <c r="O8" s="58"/>
      <c r="P8" s="19"/>
      <c r="Q8" s="47">
        <v>44968</v>
      </c>
      <c r="R8" s="45" t="s">
        <v>1</v>
      </c>
      <c r="S8" s="2"/>
    </row>
    <row r="9" spans="1:19" ht="31.95" customHeight="1" x14ac:dyDescent="0.2">
      <c r="B9" s="55"/>
      <c r="C9" s="56"/>
      <c r="D9" s="55"/>
      <c r="E9" s="57"/>
      <c r="F9" s="55"/>
      <c r="G9" s="57"/>
      <c r="H9" s="55"/>
      <c r="I9" s="57"/>
      <c r="J9" s="55"/>
      <c r="K9" s="57"/>
      <c r="L9" s="55"/>
      <c r="M9" s="56"/>
      <c r="N9" s="55"/>
      <c r="O9" s="58"/>
      <c r="P9" s="19"/>
      <c r="Q9" s="44">
        <v>44980</v>
      </c>
      <c r="R9" s="45" t="s">
        <v>13</v>
      </c>
      <c r="S9" s="2"/>
    </row>
    <row r="10" spans="1:19" ht="31.95" customHeight="1" x14ac:dyDescent="0.2">
      <c r="B10" s="55"/>
      <c r="C10" s="56"/>
      <c r="D10" s="55"/>
      <c r="E10" s="57"/>
      <c r="F10" s="55"/>
      <c r="G10" s="57"/>
      <c r="H10" s="55"/>
      <c r="I10" s="57"/>
      <c r="J10" s="55"/>
      <c r="K10" s="57"/>
      <c r="L10" s="55"/>
      <c r="M10" s="56"/>
      <c r="N10" s="55"/>
      <c r="O10" s="58"/>
      <c r="P10" s="19"/>
      <c r="Q10" s="47">
        <v>45006</v>
      </c>
      <c r="R10" s="45" t="s">
        <v>2</v>
      </c>
      <c r="S10" s="2"/>
    </row>
    <row r="11" spans="1:19" ht="31.95" customHeight="1" x14ac:dyDescent="0.2">
      <c r="B11" s="59"/>
      <c r="C11" s="60"/>
      <c r="D11" s="59"/>
      <c r="E11" s="61"/>
      <c r="F11" s="59"/>
      <c r="G11" s="61"/>
      <c r="H11" s="59"/>
      <c r="I11" s="61"/>
      <c r="J11" s="59"/>
      <c r="K11" s="61"/>
      <c r="L11" s="59"/>
      <c r="M11" s="60"/>
      <c r="N11" s="59"/>
      <c r="O11" s="62"/>
      <c r="P11" s="19"/>
      <c r="Q11" s="44">
        <v>45045</v>
      </c>
      <c r="R11" s="45" t="s">
        <v>3</v>
      </c>
      <c r="S11" s="2"/>
    </row>
    <row r="12" spans="1:19" ht="31.95" customHeight="1" x14ac:dyDescent="0.2">
      <c r="A12" s="23"/>
      <c r="B12" s="72">
        <f>B5+7</f>
        <v>45207</v>
      </c>
      <c r="C12" s="73" t="str">
        <f>IFERROR(IF(MONTH(B12)=$I$3,VLOOKUP(B12,スケジュール!$Q:$R,2,0),""),"")</f>
        <v/>
      </c>
      <c r="D12" s="72">
        <f>D5+7</f>
        <v>45208</v>
      </c>
      <c r="E12" s="73" t="str">
        <f>IFERROR(IF(MONTH(D12)=$I$3,VLOOKUP(D12,スケジュール!$Q:$R,2,0),""),"")</f>
        <v>スポーツの日</v>
      </c>
      <c r="F12" s="72">
        <f t="shared" ref="F12" si="2">F5+7</f>
        <v>45209</v>
      </c>
      <c r="G12" s="73" t="str">
        <f>IFERROR(IF(MONTH(F12)=$I$3,VLOOKUP(F12,スケジュール!$Q:$R,2,0),""),"")</f>
        <v/>
      </c>
      <c r="H12" s="72">
        <f t="shared" ref="H12" si="3">H5+7</f>
        <v>45210</v>
      </c>
      <c r="I12" s="73" t="str">
        <f>IFERROR(IF(MONTH(H12)=$I$3,VLOOKUP(H12,スケジュール!$Q:$R,2,0),""),"")</f>
        <v/>
      </c>
      <c r="J12" s="72">
        <f t="shared" ref="J12" si="4">J5+7</f>
        <v>45211</v>
      </c>
      <c r="K12" s="73" t="str">
        <f>IFERROR(IF(MONTH(J12)=$I$3,VLOOKUP(J12,スケジュール!$Q:$R,2,0),""),"")</f>
        <v/>
      </c>
      <c r="L12" s="72">
        <f t="shared" ref="L12" si="5">L5+7</f>
        <v>45212</v>
      </c>
      <c r="M12" s="73" t="str">
        <f>IFERROR(IF(MONTH(L12)=$I$3,VLOOKUP(L12,スケジュール!$Q:$R,2,0),""),"")</f>
        <v/>
      </c>
      <c r="N12" s="72">
        <f t="shared" ref="N12" si="6">N5+7</f>
        <v>45213</v>
      </c>
      <c r="O12" s="73" t="str">
        <f>IFERROR(IF(MONTH(N12)=$I$3,VLOOKUP(N12,スケジュール!$Q:$R,2,0),""),"")</f>
        <v/>
      </c>
      <c r="P12" s="6"/>
      <c r="Q12" s="47">
        <v>45049</v>
      </c>
      <c r="R12" s="45" t="s">
        <v>4</v>
      </c>
      <c r="S12" s="6"/>
    </row>
    <row r="13" spans="1:19" ht="31.95" customHeight="1" x14ac:dyDescent="0.2">
      <c r="A13" s="4"/>
      <c r="B13" s="55"/>
      <c r="C13" s="56"/>
      <c r="D13" s="55"/>
      <c r="E13" s="57"/>
      <c r="F13" s="55"/>
      <c r="G13" s="57"/>
      <c r="H13" s="55"/>
      <c r="I13" s="56"/>
      <c r="J13" s="55"/>
      <c r="K13" s="56"/>
      <c r="L13" s="55"/>
      <c r="M13" s="56"/>
      <c r="N13" s="55"/>
      <c r="O13" s="63"/>
      <c r="P13" s="6"/>
      <c r="Q13" s="44">
        <v>45050</v>
      </c>
      <c r="R13" s="45" t="s">
        <v>5</v>
      </c>
      <c r="S13" s="6"/>
    </row>
    <row r="14" spans="1:19" ht="31.95" customHeight="1" x14ac:dyDescent="0.2">
      <c r="A14" s="4"/>
      <c r="B14" s="55"/>
      <c r="C14" s="56"/>
      <c r="D14" s="55"/>
      <c r="E14" s="57"/>
      <c r="F14" s="55"/>
      <c r="G14" s="57"/>
      <c r="H14" s="55"/>
      <c r="I14" s="56"/>
      <c r="J14" s="55"/>
      <c r="K14" s="56"/>
      <c r="L14" s="55"/>
      <c r="M14" s="56"/>
      <c r="N14" s="55"/>
      <c r="O14" s="63"/>
      <c r="P14" s="6"/>
      <c r="Q14" s="47">
        <v>45051</v>
      </c>
      <c r="R14" s="45" t="s">
        <v>7</v>
      </c>
      <c r="S14" s="6"/>
    </row>
    <row r="15" spans="1:19" ht="31.95" customHeight="1" x14ac:dyDescent="0.2">
      <c r="A15" s="4"/>
      <c r="B15" s="55"/>
      <c r="C15" s="56"/>
      <c r="D15" s="55"/>
      <c r="E15" s="57"/>
      <c r="F15" s="55"/>
      <c r="G15" s="57"/>
      <c r="H15" s="55"/>
      <c r="I15" s="56"/>
      <c r="J15" s="55"/>
      <c r="K15" s="56"/>
      <c r="L15" s="55"/>
      <c r="M15" s="56"/>
      <c r="N15" s="55"/>
      <c r="O15" s="63"/>
      <c r="P15" s="6"/>
      <c r="Q15" s="50">
        <v>45124</v>
      </c>
      <c r="R15" s="45" t="s">
        <v>8</v>
      </c>
      <c r="S15" s="6"/>
    </row>
    <row r="16" spans="1:19" ht="31.95" customHeight="1" x14ac:dyDescent="0.2">
      <c r="A16" s="4"/>
      <c r="B16" s="55"/>
      <c r="C16" s="56"/>
      <c r="D16" s="55"/>
      <c r="E16" s="57"/>
      <c r="F16" s="55"/>
      <c r="G16" s="57"/>
      <c r="H16" s="55"/>
      <c r="I16" s="56"/>
      <c r="J16" s="55"/>
      <c r="K16" s="56"/>
      <c r="L16" s="55"/>
      <c r="M16" s="56"/>
      <c r="N16" s="55"/>
      <c r="O16" s="63"/>
      <c r="P16" s="6"/>
      <c r="Q16" s="48">
        <v>45149</v>
      </c>
      <c r="R16" s="49" t="s">
        <v>20</v>
      </c>
      <c r="S16" s="6"/>
    </row>
    <row r="17" spans="1:19" ht="31.95" customHeight="1" x14ac:dyDescent="0.2">
      <c r="A17" s="4"/>
      <c r="B17" s="55"/>
      <c r="C17" s="56"/>
      <c r="D17" s="55"/>
      <c r="E17" s="57"/>
      <c r="F17" s="55"/>
      <c r="G17" s="57"/>
      <c r="H17" s="55"/>
      <c r="I17" s="56"/>
      <c r="J17" s="55"/>
      <c r="K17" s="56"/>
      <c r="L17" s="55"/>
      <c r="M17" s="56"/>
      <c r="N17" s="55"/>
      <c r="O17" s="63"/>
      <c r="P17" s="6"/>
      <c r="Q17" s="48">
        <v>45187</v>
      </c>
      <c r="R17" s="49" t="s">
        <v>9</v>
      </c>
      <c r="S17" s="6"/>
    </row>
    <row r="18" spans="1:19" ht="31.95" customHeight="1" x14ac:dyDescent="0.2">
      <c r="A18" s="4"/>
      <c r="B18" s="59"/>
      <c r="C18" s="60"/>
      <c r="D18" s="59"/>
      <c r="E18" s="61"/>
      <c r="F18" s="59"/>
      <c r="G18" s="61"/>
      <c r="H18" s="59"/>
      <c r="I18" s="60"/>
      <c r="J18" s="59"/>
      <c r="K18" s="60"/>
      <c r="L18" s="59"/>
      <c r="M18" s="60"/>
      <c r="N18" s="59"/>
      <c r="O18" s="64"/>
      <c r="P18" s="6"/>
      <c r="Q18" s="48">
        <v>45192</v>
      </c>
      <c r="R18" s="49" t="s">
        <v>10</v>
      </c>
      <c r="S18" s="6"/>
    </row>
    <row r="19" spans="1:19" ht="31.95" customHeight="1" x14ac:dyDescent="0.2">
      <c r="A19" s="4"/>
      <c r="B19" s="72">
        <f t="shared" ref="B19" si="7">B12+7</f>
        <v>45214</v>
      </c>
      <c r="C19" s="73" t="str">
        <f>IFERROR(IF(MONTH(B19)=$I$3,VLOOKUP(B19,スケジュール!$Q:$R,2,0),""),"")</f>
        <v/>
      </c>
      <c r="D19" s="72">
        <f t="shared" ref="D19" si="8">D12+7</f>
        <v>45215</v>
      </c>
      <c r="E19" s="73" t="str">
        <f>IFERROR(IF(MONTH(D19)=$I$3,VLOOKUP(D19,スケジュール!$Q:$R,2,0),""),"")</f>
        <v/>
      </c>
      <c r="F19" s="72">
        <f t="shared" ref="F19:F33" si="9">F12+7</f>
        <v>45216</v>
      </c>
      <c r="G19" s="73" t="str">
        <f>IFERROR(IF(MONTH(F19)=$I$3,VLOOKUP(F19,スケジュール!$Q:$R,2,0),""),"")</f>
        <v/>
      </c>
      <c r="H19" s="72">
        <f t="shared" ref="H19:H33" si="10">H12+7</f>
        <v>45217</v>
      </c>
      <c r="I19" s="73" t="str">
        <f>IFERROR(IF(MONTH(H19)=$I$3,VLOOKUP(H19,スケジュール!$Q:$R,2,0),""),"")</f>
        <v/>
      </c>
      <c r="J19" s="72">
        <f t="shared" ref="J19:J33" si="11">J12+7</f>
        <v>45218</v>
      </c>
      <c r="K19" s="73" t="str">
        <f>IFERROR(IF(MONTH(J19)=$I$3,VLOOKUP(J19,スケジュール!$Q:$R,2,0),""),"")</f>
        <v/>
      </c>
      <c r="L19" s="72">
        <f t="shared" ref="L19:L33" si="12">L12+7</f>
        <v>45219</v>
      </c>
      <c r="M19" s="73" t="str">
        <f>IFERROR(IF(MONTH(L19)=$I$3,VLOOKUP(L19,スケジュール!$Q:$R,2,0),""),"")</f>
        <v/>
      </c>
      <c r="N19" s="72">
        <f t="shared" ref="N19:N33" si="13">N12+7</f>
        <v>45220</v>
      </c>
      <c r="O19" s="73" t="str">
        <f>IFERROR(IF(MONTH(N19)=$I$3,VLOOKUP(N19,スケジュール!$Q:$R,2,0),""),"")</f>
        <v/>
      </c>
      <c r="P19" s="6"/>
      <c r="Q19" s="48">
        <v>45208</v>
      </c>
      <c r="R19" s="49" t="s">
        <v>31</v>
      </c>
      <c r="S19" s="6"/>
    </row>
    <row r="20" spans="1:19" ht="31.95" customHeight="1" x14ac:dyDescent="0.2">
      <c r="A20" s="4"/>
      <c r="B20" s="55"/>
      <c r="C20" s="56"/>
      <c r="D20" s="55"/>
      <c r="E20" s="57"/>
      <c r="F20" s="55"/>
      <c r="G20" s="57"/>
      <c r="H20" s="55"/>
      <c r="I20" s="56"/>
      <c r="J20" s="55"/>
      <c r="K20" s="56"/>
      <c r="L20" s="55"/>
      <c r="M20" s="56"/>
      <c r="N20" s="55"/>
      <c r="O20" s="63"/>
      <c r="P20" s="6"/>
      <c r="Q20" s="48">
        <v>45233</v>
      </c>
      <c r="R20" s="49" t="s">
        <v>11</v>
      </c>
      <c r="S20" s="6"/>
    </row>
    <row r="21" spans="1:19" ht="31.95" customHeight="1" x14ac:dyDescent="0.2">
      <c r="A21" s="4"/>
      <c r="B21" s="55"/>
      <c r="C21" s="56"/>
      <c r="D21" s="55"/>
      <c r="E21" s="57"/>
      <c r="F21" s="55"/>
      <c r="G21" s="57"/>
      <c r="H21" s="55"/>
      <c r="I21" s="56"/>
      <c r="J21" s="55"/>
      <c r="K21" s="56"/>
      <c r="L21" s="55"/>
      <c r="M21" s="56"/>
      <c r="N21" s="55"/>
      <c r="O21" s="63"/>
      <c r="P21" s="6"/>
      <c r="Q21" s="48">
        <v>45253</v>
      </c>
      <c r="R21" s="49" t="s">
        <v>12</v>
      </c>
      <c r="S21" s="6"/>
    </row>
    <row r="22" spans="1:19" ht="31.95" customHeight="1" x14ac:dyDescent="0.2">
      <c r="A22" s="4"/>
      <c r="B22" s="55"/>
      <c r="C22" s="56"/>
      <c r="D22" s="55"/>
      <c r="E22" s="57"/>
      <c r="F22" s="55"/>
      <c r="G22" s="57"/>
      <c r="H22" s="55"/>
      <c r="I22" s="56"/>
      <c r="J22" s="55"/>
      <c r="K22" s="56"/>
      <c r="L22" s="55"/>
      <c r="M22" s="56"/>
      <c r="N22" s="55"/>
      <c r="O22" s="63"/>
      <c r="P22" s="6"/>
      <c r="Q22" s="48"/>
      <c r="R22" s="49"/>
      <c r="S22" s="6"/>
    </row>
    <row r="23" spans="1:19" ht="31.95" customHeight="1" x14ac:dyDescent="0.2">
      <c r="A23" s="4"/>
      <c r="B23" s="55"/>
      <c r="C23" s="56"/>
      <c r="D23" s="55"/>
      <c r="E23" s="57"/>
      <c r="F23" s="55"/>
      <c r="G23" s="57"/>
      <c r="H23" s="55"/>
      <c r="I23" s="56"/>
      <c r="J23" s="55"/>
      <c r="K23" s="56"/>
      <c r="L23" s="55"/>
      <c r="M23" s="56"/>
      <c r="N23" s="55"/>
      <c r="O23" s="63"/>
      <c r="P23" s="6"/>
      <c r="Q23" s="48"/>
      <c r="R23" s="49"/>
      <c r="S23" s="6"/>
    </row>
    <row r="24" spans="1:19" ht="31.95" customHeight="1" x14ac:dyDescent="0.2">
      <c r="A24" s="4"/>
      <c r="B24" s="55"/>
      <c r="C24" s="56"/>
      <c r="D24" s="55"/>
      <c r="E24" s="57"/>
      <c r="F24" s="55"/>
      <c r="G24" s="57"/>
      <c r="H24" s="55"/>
      <c r="I24" s="56"/>
      <c r="J24" s="55"/>
      <c r="K24" s="56"/>
      <c r="L24" s="55"/>
      <c r="M24" s="56"/>
      <c r="N24" s="55"/>
      <c r="O24" s="63"/>
      <c r="P24" s="6"/>
      <c r="Q24" s="48"/>
      <c r="R24" s="49"/>
      <c r="S24" s="6"/>
    </row>
    <row r="25" spans="1:19" ht="31.95" customHeight="1" x14ac:dyDescent="0.2">
      <c r="A25" s="4"/>
      <c r="B25" s="59"/>
      <c r="C25" s="60"/>
      <c r="D25" s="59"/>
      <c r="E25" s="61"/>
      <c r="F25" s="59"/>
      <c r="G25" s="61"/>
      <c r="H25" s="59"/>
      <c r="I25" s="60"/>
      <c r="J25" s="59"/>
      <c r="K25" s="60"/>
      <c r="L25" s="59"/>
      <c r="M25" s="60"/>
      <c r="N25" s="59"/>
      <c r="O25" s="64"/>
      <c r="P25" s="6"/>
      <c r="Q25" s="48"/>
      <c r="R25" s="49"/>
      <c r="S25" s="6"/>
    </row>
    <row r="26" spans="1:19" ht="31.95" customHeight="1" x14ac:dyDescent="0.2">
      <c r="A26" s="4"/>
      <c r="B26" s="72">
        <f t="shared" ref="B26" si="14">B19+7</f>
        <v>45221</v>
      </c>
      <c r="C26" s="73" t="str">
        <f>IFERROR(IF(MONTH(B26)=$I$3,VLOOKUP(B26,スケジュール!$Q:$R,2,0),""),"")</f>
        <v/>
      </c>
      <c r="D26" s="72">
        <f t="shared" ref="D26" si="15">D19+7</f>
        <v>45222</v>
      </c>
      <c r="E26" s="73" t="str">
        <f>IFERROR(IF(MONTH(D26)=$I$3,VLOOKUP(D26,スケジュール!$Q:$R,2,0),""),"")</f>
        <v/>
      </c>
      <c r="F26" s="72">
        <f t="shared" si="9"/>
        <v>45223</v>
      </c>
      <c r="G26" s="73" t="str">
        <f>IFERROR(IF(MONTH(F26)=$I$3,VLOOKUP(F26,スケジュール!$Q:$R,2,0),""),"")</f>
        <v/>
      </c>
      <c r="H26" s="72">
        <f t="shared" si="10"/>
        <v>45224</v>
      </c>
      <c r="I26" s="73" t="str">
        <f>IFERROR(IF(MONTH(H26)=$I$3,VLOOKUP(H26,スケジュール!$Q:$R,2,0),""),"")</f>
        <v/>
      </c>
      <c r="J26" s="72">
        <f t="shared" si="11"/>
        <v>45225</v>
      </c>
      <c r="K26" s="73" t="str">
        <f>IFERROR(IF(MONTH(J26)=$I$3,VLOOKUP(J26,スケジュール!$Q:$R,2,0),""),"")</f>
        <v/>
      </c>
      <c r="L26" s="72">
        <f t="shared" si="12"/>
        <v>45226</v>
      </c>
      <c r="M26" s="73" t="str">
        <f>IFERROR(IF(MONTH(L26)=$I$3,VLOOKUP(L26,スケジュール!$Q:$R,2,0),""),"")</f>
        <v/>
      </c>
      <c r="N26" s="72">
        <f t="shared" si="13"/>
        <v>45227</v>
      </c>
      <c r="O26" s="73" t="str">
        <f>IFERROR(IF(MONTH(N26)=$I$3,VLOOKUP(N26,スケジュール!$Q:$R,2,0),""),"")</f>
        <v/>
      </c>
      <c r="P26" s="6"/>
      <c r="Q26" s="48"/>
      <c r="R26" s="49"/>
      <c r="S26" s="6"/>
    </row>
    <row r="27" spans="1:19" ht="31.95" customHeight="1" x14ac:dyDescent="0.2">
      <c r="A27" s="4"/>
      <c r="B27" s="55"/>
      <c r="C27" s="56"/>
      <c r="D27" s="55"/>
      <c r="E27" s="57"/>
      <c r="F27" s="55"/>
      <c r="G27" s="57"/>
      <c r="H27" s="55"/>
      <c r="I27" s="56"/>
      <c r="J27" s="55"/>
      <c r="K27" s="56"/>
      <c r="L27" s="55"/>
      <c r="M27" s="56"/>
      <c r="N27" s="55"/>
      <c r="O27" s="63"/>
      <c r="P27" s="6"/>
      <c r="Q27" s="48">
        <v>45292</v>
      </c>
      <c r="R27" s="49" t="s">
        <v>30</v>
      </c>
      <c r="S27" s="6"/>
    </row>
    <row r="28" spans="1:19" ht="31.95" customHeight="1" x14ac:dyDescent="0.2">
      <c r="A28" s="4"/>
      <c r="B28" s="55"/>
      <c r="C28" s="56"/>
      <c r="D28" s="55"/>
      <c r="E28" s="57"/>
      <c r="F28" s="55"/>
      <c r="G28" s="57"/>
      <c r="H28" s="55"/>
      <c r="I28" s="56"/>
      <c r="J28" s="55"/>
      <c r="K28" s="56"/>
      <c r="L28" s="55"/>
      <c r="M28" s="56"/>
      <c r="N28" s="55"/>
      <c r="O28" s="63"/>
      <c r="P28" s="6"/>
      <c r="Q28" s="48">
        <v>45299</v>
      </c>
      <c r="R28" s="49" t="s">
        <v>0</v>
      </c>
      <c r="S28" s="6"/>
    </row>
    <row r="29" spans="1:19" ht="31.95" customHeight="1" x14ac:dyDescent="0.2">
      <c r="A29" s="4"/>
      <c r="B29" s="55"/>
      <c r="C29" s="56"/>
      <c r="D29" s="55"/>
      <c r="E29" s="57"/>
      <c r="F29" s="55"/>
      <c r="G29" s="57"/>
      <c r="H29" s="55"/>
      <c r="I29" s="56"/>
      <c r="J29" s="55"/>
      <c r="K29" s="56"/>
      <c r="L29" s="55"/>
      <c r="M29" s="56"/>
      <c r="N29" s="55"/>
      <c r="O29" s="63"/>
      <c r="P29" s="6"/>
      <c r="Q29" s="48">
        <v>45333</v>
      </c>
      <c r="R29" s="49" t="s">
        <v>1</v>
      </c>
      <c r="S29" s="6"/>
    </row>
    <row r="30" spans="1:19" ht="31.95" customHeight="1" x14ac:dyDescent="0.2">
      <c r="A30" s="4"/>
      <c r="B30" s="55"/>
      <c r="C30" s="56"/>
      <c r="D30" s="55"/>
      <c r="E30" s="57"/>
      <c r="F30" s="55"/>
      <c r="G30" s="57"/>
      <c r="H30" s="55"/>
      <c r="I30" s="56"/>
      <c r="J30" s="55"/>
      <c r="K30" s="56"/>
      <c r="L30" s="55"/>
      <c r="M30" s="56"/>
      <c r="N30" s="55"/>
      <c r="O30" s="63"/>
      <c r="P30" s="6"/>
      <c r="Q30" s="48">
        <v>45334</v>
      </c>
      <c r="R30" s="49" t="s">
        <v>6</v>
      </c>
      <c r="S30" s="6"/>
    </row>
    <row r="31" spans="1:19" ht="31.95" customHeight="1" x14ac:dyDescent="0.2">
      <c r="A31" s="4"/>
      <c r="B31" s="55"/>
      <c r="C31" s="56"/>
      <c r="D31" s="55"/>
      <c r="E31" s="57"/>
      <c r="F31" s="55"/>
      <c r="G31" s="57"/>
      <c r="H31" s="55"/>
      <c r="I31" s="56"/>
      <c r="J31" s="55"/>
      <c r="K31" s="56"/>
      <c r="L31" s="55"/>
      <c r="M31" s="56"/>
      <c r="N31" s="55"/>
      <c r="O31" s="63"/>
      <c r="P31" s="6"/>
      <c r="Q31" s="48">
        <v>45345</v>
      </c>
      <c r="R31" s="49" t="s">
        <v>13</v>
      </c>
      <c r="S31" s="6"/>
    </row>
    <row r="32" spans="1:19" ht="31.95" customHeight="1" x14ac:dyDescent="0.2">
      <c r="A32" s="4"/>
      <c r="B32" s="59"/>
      <c r="C32" s="60"/>
      <c r="D32" s="59"/>
      <c r="E32" s="61"/>
      <c r="F32" s="59"/>
      <c r="G32" s="61"/>
      <c r="H32" s="59"/>
      <c r="I32" s="60"/>
      <c r="J32" s="59"/>
      <c r="K32" s="60"/>
      <c r="L32" s="59"/>
      <c r="M32" s="60"/>
      <c r="N32" s="59"/>
      <c r="O32" s="64"/>
      <c r="P32" s="6"/>
      <c r="Q32" s="48">
        <v>45371</v>
      </c>
      <c r="R32" s="49" t="s">
        <v>2</v>
      </c>
      <c r="S32" s="6"/>
    </row>
    <row r="33" spans="1:19" ht="31.95" customHeight="1" x14ac:dyDescent="0.2">
      <c r="A33" s="4"/>
      <c r="B33" s="72">
        <f t="shared" ref="B33" si="16">B26+7</f>
        <v>45228</v>
      </c>
      <c r="C33" s="73" t="str">
        <f>IFERROR(IF(MONTH(B33)=$I$3,VLOOKUP(B33,スケジュール!$Q:$R,2,0),""),"")</f>
        <v/>
      </c>
      <c r="D33" s="72">
        <f t="shared" ref="D33" si="17">D26+7</f>
        <v>45229</v>
      </c>
      <c r="E33" s="73" t="str">
        <f>IFERROR(IF(MONTH(D33)=$I$3,VLOOKUP(D33,スケジュール!$Q:$R,2,0),""),"")</f>
        <v/>
      </c>
      <c r="F33" s="72">
        <f t="shared" si="9"/>
        <v>45230</v>
      </c>
      <c r="G33" s="73" t="str">
        <f>IFERROR(IF(MONTH(F33)=$I$3,VLOOKUP(F33,スケジュール!$Q:$R,2,0),""),"")</f>
        <v/>
      </c>
      <c r="H33" s="72">
        <f t="shared" si="10"/>
        <v>45231</v>
      </c>
      <c r="I33" s="73" t="str">
        <f>IFERROR(IF(MONTH(H33)=$I$3,VLOOKUP(H33,スケジュール!$Q:$R,2,0),""),"")</f>
        <v/>
      </c>
      <c r="J33" s="72">
        <f t="shared" si="11"/>
        <v>45232</v>
      </c>
      <c r="K33" s="73" t="str">
        <f>IFERROR(IF(MONTH(J33)=$I$3,VLOOKUP(J33,スケジュール!$Q:$R,2,0),""),"")</f>
        <v/>
      </c>
      <c r="L33" s="72">
        <f t="shared" si="12"/>
        <v>45233</v>
      </c>
      <c r="M33" s="73" t="str">
        <f>IFERROR(IF(MONTH(L33)=$I$3,VLOOKUP(L33,スケジュール!$Q:$R,2,0),""),"")</f>
        <v/>
      </c>
      <c r="N33" s="72">
        <f t="shared" si="13"/>
        <v>45234</v>
      </c>
      <c r="O33" s="73" t="str">
        <f>IFERROR(IF(MONTH(N33)=$I$3,VLOOKUP(N33,スケジュール!$Q:$R,2,0),""),"")</f>
        <v/>
      </c>
      <c r="P33" s="6"/>
      <c r="Q33" s="48">
        <v>45411</v>
      </c>
      <c r="R33" s="49" t="s">
        <v>3</v>
      </c>
      <c r="S33" s="6"/>
    </row>
    <row r="34" spans="1:19" ht="31.95" customHeight="1" x14ac:dyDescent="0.2">
      <c r="A34" s="4"/>
      <c r="B34" s="55"/>
      <c r="C34" s="56"/>
      <c r="D34" s="55"/>
      <c r="E34" s="57"/>
      <c r="F34" s="55"/>
      <c r="G34" s="57"/>
      <c r="H34" s="55"/>
      <c r="I34" s="56"/>
      <c r="J34" s="55"/>
      <c r="K34" s="56"/>
      <c r="L34" s="55"/>
      <c r="M34" s="56"/>
      <c r="N34" s="55"/>
      <c r="O34" s="63"/>
      <c r="P34" s="6"/>
      <c r="Q34" s="48">
        <v>45415</v>
      </c>
      <c r="R34" s="49" t="s">
        <v>4</v>
      </c>
      <c r="S34" s="6"/>
    </row>
    <row r="35" spans="1:19" ht="31.95" customHeight="1" x14ac:dyDescent="0.2">
      <c r="A35" s="4"/>
      <c r="B35" s="55"/>
      <c r="C35" s="56"/>
      <c r="D35" s="55"/>
      <c r="E35" s="57"/>
      <c r="F35" s="55"/>
      <c r="G35" s="57"/>
      <c r="H35" s="55"/>
      <c r="I35" s="56"/>
      <c r="J35" s="55"/>
      <c r="K35" s="56"/>
      <c r="L35" s="55"/>
      <c r="M35" s="56"/>
      <c r="N35" s="55"/>
      <c r="O35" s="63"/>
      <c r="P35" s="6"/>
      <c r="Q35" s="48">
        <v>45416</v>
      </c>
      <c r="R35" s="49" t="s">
        <v>5</v>
      </c>
      <c r="S35" s="6"/>
    </row>
    <row r="36" spans="1:19" ht="31.95" customHeight="1" x14ac:dyDescent="0.2">
      <c r="A36" s="4"/>
      <c r="B36" s="55"/>
      <c r="C36" s="56"/>
      <c r="D36" s="55"/>
      <c r="E36" s="57"/>
      <c r="F36" s="55"/>
      <c r="G36" s="57"/>
      <c r="H36" s="55"/>
      <c r="I36" s="56"/>
      <c r="J36" s="55"/>
      <c r="K36" s="56"/>
      <c r="L36" s="55"/>
      <c r="M36" s="56"/>
      <c r="N36" s="55"/>
      <c r="O36" s="63"/>
      <c r="P36" s="6"/>
      <c r="Q36" s="48">
        <v>45417</v>
      </c>
      <c r="R36" s="49" t="s">
        <v>7</v>
      </c>
      <c r="S36" s="6"/>
    </row>
    <row r="37" spans="1:19" ht="31.95" customHeight="1" x14ac:dyDescent="0.2">
      <c r="A37" s="4"/>
      <c r="B37" s="55"/>
      <c r="C37" s="56"/>
      <c r="D37" s="55"/>
      <c r="E37" s="57"/>
      <c r="F37" s="55"/>
      <c r="G37" s="57"/>
      <c r="H37" s="55"/>
      <c r="I37" s="56"/>
      <c r="J37" s="55"/>
      <c r="K37" s="56"/>
      <c r="L37" s="55"/>
      <c r="M37" s="56"/>
      <c r="N37" s="55"/>
      <c r="O37" s="63"/>
      <c r="P37" s="6"/>
      <c r="Q37" s="48">
        <v>45418</v>
      </c>
      <c r="R37" s="49" t="s">
        <v>6</v>
      </c>
      <c r="S37" s="6"/>
    </row>
    <row r="38" spans="1:19" ht="31.95" customHeight="1" x14ac:dyDescent="0.2">
      <c r="A38" s="4"/>
      <c r="B38" s="55"/>
      <c r="C38" s="56"/>
      <c r="D38" s="55"/>
      <c r="E38" s="57"/>
      <c r="F38" s="55"/>
      <c r="G38" s="57"/>
      <c r="H38" s="55"/>
      <c r="I38" s="56"/>
      <c r="J38" s="55"/>
      <c r="K38" s="56"/>
      <c r="L38" s="55"/>
      <c r="M38" s="56"/>
      <c r="N38" s="55"/>
      <c r="O38" s="63"/>
      <c r="P38" s="6"/>
      <c r="Q38" s="48">
        <v>45488</v>
      </c>
      <c r="R38" s="49" t="s">
        <v>8</v>
      </c>
      <c r="S38" s="6"/>
    </row>
    <row r="39" spans="1:19" ht="31.95" customHeight="1" x14ac:dyDescent="0.2">
      <c r="A39" s="4"/>
      <c r="B39" s="59"/>
      <c r="C39" s="60"/>
      <c r="D39" s="59"/>
      <c r="E39" s="61"/>
      <c r="F39" s="59"/>
      <c r="G39" s="61"/>
      <c r="H39" s="59"/>
      <c r="I39" s="60"/>
      <c r="J39" s="59"/>
      <c r="K39" s="60"/>
      <c r="L39" s="59"/>
      <c r="M39" s="60"/>
      <c r="N39" s="59"/>
      <c r="O39" s="64"/>
      <c r="P39" s="6"/>
      <c r="Q39" s="48">
        <v>45515</v>
      </c>
      <c r="R39" s="49" t="s">
        <v>20</v>
      </c>
      <c r="S39" s="6"/>
    </row>
    <row r="40" spans="1:19" ht="31.95" customHeight="1" x14ac:dyDescent="0.2">
      <c r="A40" s="4"/>
      <c r="B40" s="25"/>
      <c r="C40" s="26"/>
      <c r="D40" s="2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6"/>
      <c r="P40" s="6"/>
      <c r="Q40" s="48">
        <v>45516</v>
      </c>
      <c r="R40" s="49" t="s">
        <v>6</v>
      </c>
      <c r="S40" s="6"/>
    </row>
    <row r="41" spans="1:19" ht="31.95" customHeight="1" x14ac:dyDescent="0.2">
      <c r="A41" s="4"/>
      <c r="B41" s="16"/>
      <c r="C41" s="16"/>
      <c r="D41" s="16"/>
      <c r="E41" s="13"/>
      <c r="F41" s="13"/>
      <c r="G41" s="18"/>
      <c r="H41" s="13"/>
      <c r="I41" s="13"/>
      <c r="J41" s="80"/>
      <c r="K41" s="80"/>
      <c r="L41" s="80"/>
      <c r="M41" s="15"/>
      <c r="N41" s="7"/>
      <c r="P41" s="6"/>
      <c r="Q41" s="48">
        <v>45551</v>
      </c>
      <c r="R41" s="49" t="s">
        <v>9</v>
      </c>
      <c r="S41" s="6"/>
    </row>
    <row r="42" spans="1:19" ht="31.95" customHeight="1" x14ac:dyDescent="0.2">
      <c r="A42" s="4"/>
      <c r="B42" s="16"/>
      <c r="C42" s="16"/>
      <c r="D42" s="16"/>
      <c r="E42" s="13"/>
      <c r="F42" s="13"/>
      <c r="G42" s="15"/>
      <c r="H42" s="13"/>
      <c r="I42" s="13"/>
      <c r="J42" s="15"/>
      <c r="K42" s="15"/>
      <c r="L42" s="15"/>
      <c r="M42" s="15"/>
      <c r="N42" s="7"/>
      <c r="P42" s="6"/>
      <c r="Q42" s="48">
        <v>45557</v>
      </c>
      <c r="R42" s="49" t="s">
        <v>10</v>
      </c>
      <c r="S42" s="6"/>
    </row>
    <row r="43" spans="1:19" ht="31.95" customHeight="1" x14ac:dyDescent="0.2">
      <c r="A43" s="4"/>
      <c r="B43" s="17"/>
      <c r="C43" s="17"/>
      <c r="D43" s="17"/>
      <c r="E43" s="13"/>
      <c r="F43" s="13"/>
      <c r="G43" s="12"/>
      <c r="H43" s="13"/>
      <c r="I43" s="13"/>
      <c r="J43" s="80"/>
      <c r="K43" s="80"/>
      <c r="L43" s="80"/>
      <c r="M43" s="15"/>
      <c r="N43" s="14"/>
      <c r="O43" s="27"/>
      <c r="P43" s="6"/>
      <c r="Q43" s="48">
        <v>45558</v>
      </c>
      <c r="R43" s="49" t="s">
        <v>6</v>
      </c>
      <c r="S43" s="6"/>
    </row>
    <row r="44" spans="1:19" ht="31.95" customHeight="1" x14ac:dyDescent="0.2">
      <c r="A44" s="4"/>
      <c r="B44" s="28"/>
      <c r="C44" s="29"/>
      <c r="D44" s="29"/>
      <c r="E44" s="29"/>
      <c r="F44" s="29"/>
      <c r="G44" s="30"/>
      <c r="H44" s="30"/>
      <c r="I44" s="30"/>
      <c r="J44" s="30"/>
      <c r="K44" s="30"/>
      <c r="L44" s="30"/>
      <c r="M44" s="30"/>
      <c r="N44" s="30"/>
      <c r="O44" s="6"/>
      <c r="P44" s="6"/>
      <c r="Q44" s="48">
        <v>45579</v>
      </c>
      <c r="R44" s="49" t="s">
        <v>31</v>
      </c>
      <c r="S44" s="6"/>
    </row>
    <row r="45" spans="1:19" ht="31.95" customHeight="1" x14ac:dyDescent="0.2">
      <c r="A45" s="8"/>
      <c r="B45" s="31"/>
      <c r="C45" s="8"/>
      <c r="D45" s="8"/>
      <c r="E45" s="4"/>
      <c r="F45" s="4"/>
      <c r="G45" s="5"/>
      <c r="H45" s="5"/>
      <c r="I45" s="5"/>
      <c r="J45" s="5"/>
      <c r="K45" s="5"/>
      <c r="L45" s="5"/>
      <c r="M45" s="5"/>
      <c r="N45" s="5"/>
      <c r="O45" s="5"/>
      <c r="P45" s="6"/>
      <c r="Q45" s="48">
        <v>45599</v>
      </c>
      <c r="R45" s="49" t="s">
        <v>11</v>
      </c>
      <c r="S45" s="6"/>
    </row>
    <row r="46" spans="1:19" ht="31.95" customHeight="1" x14ac:dyDescent="0.2">
      <c r="A46" s="4"/>
      <c r="B46" s="81"/>
      <c r="C46" s="81"/>
      <c r="D46" s="81"/>
      <c r="E46" s="81"/>
      <c r="F46" s="20"/>
      <c r="G46" s="21"/>
      <c r="H46" s="22"/>
      <c r="I46" s="22"/>
      <c r="J46" s="5"/>
      <c r="K46" s="5"/>
      <c r="L46" s="5"/>
      <c r="M46" s="5"/>
      <c r="N46" s="5"/>
      <c r="O46" s="5"/>
      <c r="P46" s="6"/>
      <c r="Q46" s="48">
        <v>45600</v>
      </c>
      <c r="R46" s="49" t="s">
        <v>6</v>
      </c>
      <c r="S46" s="6"/>
    </row>
    <row r="47" spans="1:19" ht="31.95" customHeight="1" x14ac:dyDescent="0.2">
      <c r="A47" s="9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10"/>
      <c r="P47" s="6"/>
      <c r="Q47" s="48">
        <v>45619</v>
      </c>
      <c r="R47" s="49" t="s">
        <v>12</v>
      </c>
      <c r="S47" s="6"/>
    </row>
    <row r="48" spans="1:19" ht="31.95" customHeight="1" x14ac:dyDescent="0.2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"/>
      <c r="P48" s="6"/>
      <c r="Q48" s="48"/>
      <c r="R48" s="49"/>
      <c r="S48" s="6"/>
    </row>
    <row r="49" spans="1:19" ht="31.95" customHeight="1" x14ac:dyDescent="0.2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"/>
      <c r="P49" s="6"/>
      <c r="Q49" s="48"/>
      <c r="R49" s="49"/>
      <c r="S49" s="6"/>
    </row>
    <row r="50" spans="1:19" ht="31.95" customHeight="1" x14ac:dyDescent="0.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"/>
      <c r="P50" s="6"/>
      <c r="Q50" s="48"/>
      <c r="R50" s="49"/>
      <c r="S50" s="6"/>
    </row>
    <row r="51" spans="1:19" ht="31.95" customHeight="1" x14ac:dyDescent="0.2">
      <c r="A51" s="23"/>
      <c r="B51" s="38"/>
      <c r="C51" s="39"/>
      <c r="D51" s="39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6"/>
      <c r="P51" s="6"/>
      <c r="Q51" s="48"/>
      <c r="R51" s="49"/>
      <c r="S51" s="6"/>
    </row>
    <row r="52" spans="1:19" ht="31.95" customHeight="1" x14ac:dyDescent="0.2">
      <c r="A52" s="4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6"/>
      <c r="P52" s="6"/>
      <c r="Q52" s="48"/>
      <c r="R52" s="49"/>
      <c r="S52" s="6"/>
    </row>
    <row r="53" spans="1:19" ht="31.95" customHeight="1" x14ac:dyDescent="0.2">
      <c r="A53" s="4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6"/>
      <c r="P53" s="6"/>
      <c r="Q53" s="47"/>
      <c r="S53" s="6"/>
    </row>
    <row r="54" spans="1:19" ht="31.95" customHeight="1" x14ac:dyDescent="0.2">
      <c r="A54" s="4"/>
      <c r="B54" s="38"/>
      <c r="C54" s="39"/>
      <c r="D54" s="39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"/>
      <c r="P54" s="6"/>
      <c r="Q54" s="47"/>
      <c r="S54" s="6"/>
    </row>
    <row r="55" spans="1:19" ht="31.95" customHeight="1" x14ac:dyDescent="0.2">
      <c r="A55" s="4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6"/>
      <c r="P55" s="6"/>
      <c r="Q55" s="47">
        <v>45658</v>
      </c>
      <c r="R55" s="45" t="s">
        <v>30</v>
      </c>
      <c r="S55" s="6"/>
    </row>
    <row r="56" spans="1:19" ht="31.95" customHeight="1" x14ac:dyDescent="0.2">
      <c r="A56" s="4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6"/>
      <c r="P56" s="6"/>
      <c r="Q56" s="47">
        <v>45670</v>
      </c>
      <c r="R56" s="45" t="s">
        <v>0</v>
      </c>
      <c r="S56" s="6"/>
    </row>
    <row r="57" spans="1:19" ht="31.95" customHeight="1" x14ac:dyDescent="0.2">
      <c r="A57" s="4"/>
      <c r="B57" s="38"/>
      <c r="C57" s="39"/>
      <c r="D57" s="39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6"/>
      <c r="P57" s="6"/>
      <c r="Q57" s="47">
        <v>45699</v>
      </c>
      <c r="R57" s="45" t="s">
        <v>1</v>
      </c>
      <c r="S57" s="6"/>
    </row>
    <row r="58" spans="1:19" ht="31.95" customHeight="1" x14ac:dyDescent="0.2">
      <c r="A58" s="4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6"/>
      <c r="P58" s="6"/>
      <c r="Q58" s="47">
        <v>45711</v>
      </c>
      <c r="R58" s="45" t="s">
        <v>13</v>
      </c>
      <c r="S58" s="6"/>
    </row>
    <row r="59" spans="1:19" ht="31.95" customHeight="1" x14ac:dyDescent="0.2">
      <c r="A59" s="4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6"/>
      <c r="P59" s="6"/>
      <c r="Q59" s="47">
        <v>45712</v>
      </c>
      <c r="R59" s="45" t="s">
        <v>6</v>
      </c>
      <c r="S59" s="6"/>
    </row>
    <row r="60" spans="1:19" ht="31.95" customHeight="1" x14ac:dyDescent="0.2">
      <c r="A60" s="4"/>
      <c r="B60" s="38"/>
      <c r="C60" s="39"/>
      <c r="D60" s="39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6"/>
      <c r="P60" s="6"/>
      <c r="Q60" s="47">
        <v>45736</v>
      </c>
      <c r="R60" s="45" t="s">
        <v>2</v>
      </c>
      <c r="S60" s="6"/>
    </row>
    <row r="61" spans="1:19" ht="31.95" customHeight="1" x14ac:dyDescent="0.2">
      <c r="A61" s="4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6"/>
      <c r="P61" s="6"/>
      <c r="Q61" s="47">
        <v>45776</v>
      </c>
      <c r="R61" s="45" t="s">
        <v>3</v>
      </c>
      <c r="S61" s="6"/>
    </row>
    <row r="62" spans="1:19" ht="31.95" customHeight="1" x14ac:dyDescent="0.2">
      <c r="A62" s="4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6"/>
      <c r="P62" s="5"/>
      <c r="Q62" s="47">
        <v>45780</v>
      </c>
      <c r="R62" s="45" t="s">
        <v>4</v>
      </c>
      <c r="S62" s="5"/>
    </row>
    <row r="63" spans="1:19" ht="31.95" customHeight="1" x14ac:dyDescent="0.2">
      <c r="A63" s="4"/>
      <c r="B63" s="38"/>
      <c r="C63" s="39"/>
      <c r="D63" s="39"/>
      <c r="E63" s="39"/>
      <c r="F63" s="39"/>
      <c r="G63" s="39"/>
      <c r="H63" s="39"/>
      <c r="I63" s="39"/>
      <c r="J63" s="35"/>
      <c r="K63" s="35"/>
      <c r="L63" s="35"/>
      <c r="M63" s="35"/>
      <c r="N63" s="35"/>
      <c r="O63" s="6"/>
      <c r="P63" s="5"/>
      <c r="Q63" s="47">
        <v>45781</v>
      </c>
      <c r="R63" s="45" t="s">
        <v>5</v>
      </c>
      <c r="S63" s="5"/>
    </row>
    <row r="64" spans="1:19" ht="31.95" customHeight="1" x14ac:dyDescent="0.2">
      <c r="A64" s="4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6"/>
      <c r="P64" s="5"/>
      <c r="Q64" s="47">
        <v>45782</v>
      </c>
      <c r="R64" s="45" t="s">
        <v>7</v>
      </c>
      <c r="S64" s="5"/>
    </row>
    <row r="65" spans="1:19" ht="31.95" customHeight="1" x14ac:dyDescent="0.2">
      <c r="A65" s="4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6"/>
      <c r="P65" s="5"/>
      <c r="Q65" s="47">
        <v>45783</v>
      </c>
      <c r="R65" s="45" t="s">
        <v>6</v>
      </c>
      <c r="S65" s="5"/>
    </row>
    <row r="66" spans="1:19" ht="31.95" customHeight="1" x14ac:dyDescent="0.2">
      <c r="A66" s="4"/>
      <c r="B66" s="25"/>
      <c r="C66" s="26"/>
      <c r="D66" s="26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6"/>
      <c r="P66" s="1"/>
      <c r="Q66" s="44">
        <v>45859</v>
      </c>
      <c r="R66" s="45" t="s">
        <v>8</v>
      </c>
      <c r="S66" s="1"/>
    </row>
    <row r="67" spans="1:19" ht="31.95" customHeight="1" x14ac:dyDescent="0.2">
      <c r="A67" s="4"/>
      <c r="B67" s="16"/>
      <c r="C67" s="16"/>
      <c r="D67" s="16"/>
      <c r="E67" s="13"/>
      <c r="F67" s="13"/>
      <c r="G67" s="18"/>
      <c r="H67" s="13"/>
      <c r="I67" s="13"/>
      <c r="J67" s="80"/>
      <c r="K67" s="80"/>
      <c r="L67" s="80"/>
      <c r="M67" s="15"/>
      <c r="N67" s="7"/>
      <c r="O67" s="6"/>
      <c r="P67" s="6"/>
      <c r="Q67" s="47">
        <v>45880</v>
      </c>
      <c r="R67" s="45" t="s">
        <v>20</v>
      </c>
      <c r="S67" s="6"/>
    </row>
    <row r="68" spans="1:19" ht="31.95" customHeight="1" x14ac:dyDescent="0.2">
      <c r="A68" s="4"/>
      <c r="B68" s="16"/>
      <c r="C68" s="16"/>
      <c r="D68" s="16"/>
      <c r="E68" s="13"/>
      <c r="F68" s="13"/>
      <c r="G68" s="15"/>
      <c r="H68" s="13"/>
      <c r="I68" s="13"/>
      <c r="J68" s="15"/>
      <c r="K68" s="15"/>
      <c r="L68" s="15"/>
      <c r="M68" s="15"/>
      <c r="N68" s="7"/>
      <c r="O68" s="6"/>
      <c r="P68" s="6"/>
      <c r="Q68" s="47">
        <v>45915</v>
      </c>
      <c r="R68" s="45" t="s">
        <v>9</v>
      </c>
      <c r="S68" s="6"/>
    </row>
    <row r="69" spans="1:19" ht="31.95" customHeight="1" x14ac:dyDescent="0.2">
      <c r="A69" s="4"/>
      <c r="B69" s="17"/>
      <c r="C69" s="17"/>
      <c r="D69" s="17"/>
      <c r="E69" s="13"/>
      <c r="F69" s="13"/>
      <c r="G69" s="12"/>
      <c r="H69" s="13"/>
      <c r="I69" s="13"/>
      <c r="J69" s="80"/>
      <c r="K69" s="80"/>
      <c r="L69" s="80"/>
      <c r="M69" s="15"/>
      <c r="N69" s="14"/>
      <c r="O69" s="42"/>
      <c r="P69" s="6"/>
      <c r="Q69" s="50">
        <v>45923</v>
      </c>
      <c r="R69" s="45" t="s">
        <v>10</v>
      </c>
      <c r="S69" s="6"/>
    </row>
    <row r="70" spans="1:19" ht="31.95" customHeight="1" x14ac:dyDescent="0.2">
      <c r="A70" s="4"/>
      <c r="B70" s="28"/>
      <c r="C70" s="29"/>
      <c r="D70" s="29"/>
      <c r="E70" s="29"/>
      <c r="F70" s="29"/>
      <c r="G70" s="30"/>
      <c r="H70" s="30"/>
      <c r="I70" s="30"/>
      <c r="J70" s="30"/>
      <c r="K70" s="30"/>
      <c r="L70" s="30"/>
      <c r="M70" s="30"/>
      <c r="N70" s="30"/>
      <c r="O70" s="6"/>
      <c r="P70" s="6"/>
      <c r="Q70" s="47">
        <v>45943</v>
      </c>
      <c r="R70" s="45" t="s">
        <v>31</v>
      </c>
      <c r="S70" s="6"/>
    </row>
    <row r="71" spans="1:19" ht="31.95" customHeight="1" x14ac:dyDescent="0.2">
      <c r="A71" s="4"/>
      <c r="B71" s="43"/>
      <c r="C71" s="4"/>
      <c r="D71" s="4"/>
      <c r="E71" s="4"/>
      <c r="F71" s="4"/>
      <c r="G71" s="6"/>
      <c r="H71" s="6"/>
      <c r="I71" s="6"/>
      <c r="J71" s="6"/>
      <c r="K71" s="6"/>
      <c r="L71" s="6"/>
      <c r="M71" s="6"/>
      <c r="N71" s="6"/>
      <c r="O71" s="6"/>
      <c r="P71" s="6"/>
      <c r="Q71" s="47">
        <v>45964</v>
      </c>
      <c r="R71" s="45" t="s">
        <v>11</v>
      </c>
      <c r="S71" s="6"/>
    </row>
    <row r="72" spans="1:19" ht="31.95" customHeight="1" x14ac:dyDescent="0.2">
      <c r="A72" s="4"/>
      <c r="B72" s="43"/>
      <c r="C72" s="4"/>
      <c r="D72" s="4"/>
      <c r="E72" s="4"/>
      <c r="F72" s="4"/>
      <c r="G72" s="6"/>
      <c r="H72" s="6"/>
      <c r="I72" s="6"/>
      <c r="J72" s="6"/>
      <c r="K72" s="6"/>
      <c r="L72" s="6"/>
      <c r="M72" s="6"/>
      <c r="N72" s="6"/>
      <c r="O72" s="6"/>
      <c r="P72" s="6"/>
      <c r="Q72" s="47">
        <v>45984</v>
      </c>
      <c r="R72" s="45" t="s">
        <v>12</v>
      </c>
      <c r="S72" s="6"/>
    </row>
    <row r="73" spans="1:19" ht="31.95" customHeight="1" x14ac:dyDescent="0.2">
      <c r="A73" s="4"/>
      <c r="B73" s="43"/>
      <c r="C73" s="4"/>
      <c r="D73" s="4"/>
      <c r="E73" s="4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  <c r="Q73" s="47">
        <v>45985</v>
      </c>
      <c r="R73" s="45" t="s">
        <v>6</v>
      </c>
      <c r="S73" s="6"/>
    </row>
    <row r="74" spans="1:19" ht="31.95" customHeight="1" x14ac:dyDescent="0.2">
      <c r="A74" s="4"/>
      <c r="B74" s="43"/>
      <c r="C74" s="4"/>
      <c r="D74" s="4"/>
      <c r="E74" s="4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  <c r="Q74" s="47"/>
      <c r="S74" s="6"/>
    </row>
    <row r="75" spans="1:19" ht="31.95" customHeight="1" x14ac:dyDescent="0.2">
      <c r="A75" s="4"/>
      <c r="B75" s="43"/>
      <c r="C75" s="4"/>
      <c r="D75" s="4"/>
      <c r="E75" s="4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  <c r="Q75" s="47"/>
      <c r="S75" s="6"/>
    </row>
    <row r="76" spans="1:19" ht="31.95" customHeight="1" x14ac:dyDescent="0.2">
      <c r="A76" s="4"/>
      <c r="B76" s="43"/>
      <c r="C76" s="4"/>
      <c r="D76" s="4"/>
      <c r="E76" s="4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  <c r="Q76" s="47"/>
      <c r="S76" s="6"/>
    </row>
    <row r="77" spans="1:19" ht="31.95" customHeight="1" x14ac:dyDescent="0.2">
      <c r="A77" s="4"/>
      <c r="B77" s="43"/>
      <c r="C77" s="4"/>
      <c r="D77" s="4"/>
      <c r="E77" s="4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47"/>
      <c r="S77" s="6"/>
    </row>
    <row r="78" spans="1:19" ht="31.95" customHeight="1" x14ac:dyDescent="0.2">
      <c r="A78" s="4"/>
      <c r="B78" s="43"/>
      <c r="C78" s="4"/>
      <c r="D78" s="4"/>
      <c r="E78" s="4"/>
      <c r="F78" s="4"/>
      <c r="G78" s="6"/>
      <c r="H78" s="6"/>
      <c r="I78" s="6"/>
      <c r="J78" s="6"/>
      <c r="K78" s="6"/>
      <c r="L78" s="6"/>
      <c r="M78" s="6"/>
      <c r="N78" s="6"/>
      <c r="O78" s="6"/>
      <c r="P78" s="6"/>
      <c r="Q78" s="47"/>
      <c r="S78" s="6"/>
    </row>
    <row r="79" spans="1:19" ht="31.95" customHeight="1" x14ac:dyDescent="0.2">
      <c r="A79" s="4"/>
      <c r="B79" s="43"/>
      <c r="C79" s="4"/>
      <c r="D79" s="4"/>
      <c r="E79" s="4"/>
      <c r="F79" s="4"/>
      <c r="G79" s="6"/>
      <c r="H79" s="6"/>
      <c r="I79" s="6"/>
      <c r="J79" s="6"/>
      <c r="K79" s="6"/>
      <c r="L79" s="6"/>
      <c r="M79" s="6"/>
      <c r="N79" s="6"/>
      <c r="O79" s="6"/>
      <c r="P79" s="6"/>
      <c r="Q79" s="47"/>
      <c r="S79" s="6"/>
    </row>
    <row r="80" spans="1:19" ht="31.95" customHeight="1" x14ac:dyDescent="0.2">
      <c r="A80" s="4"/>
      <c r="B80" s="43"/>
      <c r="C80" s="4"/>
      <c r="D80" s="4"/>
      <c r="E80" s="4"/>
      <c r="F80" s="4"/>
      <c r="G80" s="6"/>
      <c r="H80" s="6"/>
      <c r="I80" s="6"/>
      <c r="J80" s="6"/>
      <c r="K80" s="6"/>
      <c r="L80" s="6"/>
      <c r="M80" s="6"/>
      <c r="N80" s="6"/>
      <c r="O80" s="6"/>
      <c r="P80" s="6"/>
      <c r="Q80" s="47"/>
      <c r="S80" s="6"/>
    </row>
    <row r="81" spans="1:19" ht="31.95" customHeight="1" x14ac:dyDescent="0.2">
      <c r="A81" s="4"/>
      <c r="B81" s="43"/>
      <c r="C81" s="4"/>
      <c r="D81" s="4"/>
      <c r="E81" s="4"/>
      <c r="F81" s="4"/>
      <c r="G81" s="6"/>
      <c r="H81" s="6"/>
      <c r="I81" s="6"/>
      <c r="J81" s="6"/>
      <c r="K81" s="6"/>
      <c r="L81" s="6"/>
      <c r="M81" s="6"/>
      <c r="N81" s="6"/>
      <c r="O81" s="6"/>
      <c r="P81" s="6"/>
      <c r="Q81" s="48"/>
      <c r="R81" s="49"/>
      <c r="S81" s="6"/>
    </row>
    <row r="82" spans="1:19" ht="31.95" customHeight="1" x14ac:dyDescent="0.2">
      <c r="A82" s="4"/>
      <c r="B82" s="43"/>
      <c r="C82" s="4"/>
      <c r="D82" s="4"/>
      <c r="E82" s="4"/>
      <c r="F82" s="4"/>
      <c r="G82" s="6"/>
      <c r="H82" s="6"/>
      <c r="I82" s="6"/>
      <c r="J82" s="6"/>
      <c r="K82" s="6"/>
      <c r="L82" s="6"/>
      <c r="M82" s="6"/>
      <c r="N82" s="6"/>
      <c r="O82" s="6"/>
      <c r="P82" s="6"/>
      <c r="Q82" s="48"/>
      <c r="R82" s="49"/>
      <c r="S82" s="6"/>
    </row>
    <row r="83" spans="1:19" ht="31.95" customHeight="1" x14ac:dyDescent="0.2">
      <c r="A83" s="4"/>
      <c r="B83" s="43"/>
      <c r="C83" s="4"/>
      <c r="D83" s="4"/>
      <c r="E83" s="4"/>
      <c r="F83" s="4"/>
      <c r="G83" s="6"/>
      <c r="H83" s="6"/>
      <c r="I83" s="6"/>
      <c r="J83" s="6"/>
      <c r="K83" s="6"/>
      <c r="L83" s="6"/>
      <c r="M83" s="6"/>
      <c r="N83" s="6"/>
      <c r="O83" s="6"/>
      <c r="P83" s="6"/>
      <c r="Q83" s="48"/>
      <c r="R83" s="49"/>
      <c r="S83" s="6"/>
    </row>
    <row r="84" spans="1:19" ht="31.95" customHeight="1" x14ac:dyDescent="0.2">
      <c r="A84" s="4"/>
      <c r="B84" s="43"/>
      <c r="C84" s="4"/>
      <c r="D84" s="4"/>
      <c r="E84" s="4"/>
      <c r="F84" s="4"/>
      <c r="G84" s="6"/>
      <c r="H84" s="6"/>
      <c r="I84" s="6"/>
      <c r="J84" s="6"/>
      <c r="K84" s="6"/>
      <c r="L84" s="6"/>
      <c r="M84" s="6"/>
      <c r="N84" s="6"/>
      <c r="O84" s="6"/>
      <c r="P84" s="6"/>
      <c r="Q84" s="48"/>
      <c r="R84" s="49"/>
      <c r="S84" s="6"/>
    </row>
    <row r="85" spans="1:19" ht="31.95" customHeight="1" x14ac:dyDescent="0.2">
      <c r="A85" s="4"/>
      <c r="B85" s="43"/>
      <c r="C85" s="4"/>
      <c r="D85" s="4"/>
      <c r="E85" s="4"/>
      <c r="F85" s="4"/>
      <c r="G85" s="6"/>
      <c r="H85" s="6"/>
      <c r="I85" s="6"/>
      <c r="J85" s="6"/>
      <c r="K85" s="6"/>
      <c r="L85" s="6"/>
      <c r="M85" s="6"/>
      <c r="N85" s="6"/>
      <c r="O85" s="6"/>
      <c r="P85" s="6"/>
      <c r="Q85" s="48"/>
      <c r="R85" s="49"/>
      <c r="S85" s="6"/>
    </row>
    <row r="86" spans="1:19" ht="31.95" customHeight="1" x14ac:dyDescent="0.2">
      <c r="A86" s="4"/>
      <c r="B86" s="43"/>
      <c r="C86" s="4"/>
      <c r="D86" s="4"/>
      <c r="E86" s="4"/>
      <c r="F86" s="4"/>
      <c r="G86" s="6"/>
      <c r="H86" s="6"/>
      <c r="I86" s="6"/>
      <c r="J86" s="6"/>
      <c r="K86" s="6"/>
      <c r="L86" s="6"/>
      <c r="M86" s="6"/>
      <c r="N86" s="6"/>
      <c r="O86" s="6"/>
      <c r="P86" s="6"/>
      <c r="Q86" s="48"/>
      <c r="R86" s="49"/>
      <c r="S86" s="6"/>
    </row>
    <row r="87" spans="1:19" ht="31.95" customHeight="1" x14ac:dyDescent="0.2">
      <c r="A87" s="4"/>
      <c r="B87" s="43"/>
      <c r="C87" s="4"/>
      <c r="D87" s="4"/>
      <c r="E87" s="4"/>
      <c r="F87" s="4"/>
      <c r="G87" s="6"/>
      <c r="H87" s="6"/>
      <c r="I87" s="6"/>
      <c r="J87" s="6"/>
      <c r="K87" s="6"/>
      <c r="L87" s="6"/>
      <c r="M87" s="6"/>
      <c r="N87" s="6"/>
      <c r="O87" s="6"/>
      <c r="P87" s="6"/>
      <c r="Q87" s="48"/>
      <c r="R87" s="49"/>
      <c r="S87" s="6"/>
    </row>
    <row r="88" spans="1:19" ht="31.95" customHeight="1" x14ac:dyDescent="0.2">
      <c r="A88" s="4"/>
      <c r="B88" s="43"/>
      <c r="C88" s="4"/>
      <c r="D88" s="4"/>
      <c r="E88" s="4"/>
      <c r="F88" s="4"/>
      <c r="G88" s="6"/>
      <c r="H88" s="6"/>
      <c r="I88" s="6"/>
      <c r="J88" s="6"/>
      <c r="K88" s="6"/>
      <c r="L88" s="6"/>
      <c r="M88" s="6"/>
      <c r="N88" s="6"/>
      <c r="O88" s="6"/>
      <c r="P88" s="6"/>
      <c r="Q88" s="48"/>
      <c r="R88" s="49"/>
      <c r="S88" s="6"/>
    </row>
    <row r="89" spans="1:19" ht="31.95" customHeight="1" x14ac:dyDescent="0.2">
      <c r="A89" s="4"/>
      <c r="B89" s="43"/>
      <c r="C89" s="4"/>
      <c r="D89" s="4"/>
      <c r="E89" s="4"/>
      <c r="F89" s="4"/>
      <c r="G89" s="6"/>
      <c r="H89" s="6"/>
      <c r="I89" s="6"/>
      <c r="J89" s="6"/>
      <c r="K89" s="6"/>
      <c r="L89" s="6"/>
      <c r="M89" s="6"/>
      <c r="N89" s="6"/>
      <c r="O89" s="6"/>
      <c r="P89" s="6"/>
      <c r="Q89" s="48"/>
      <c r="R89" s="49"/>
      <c r="S89" s="6"/>
    </row>
    <row r="90" spans="1:19" ht="31.95" customHeight="1" x14ac:dyDescent="0.2">
      <c r="A90" s="4"/>
      <c r="B90" s="43"/>
      <c r="C90" s="4"/>
      <c r="D90" s="4"/>
      <c r="E90" s="4"/>
      <c r="F90" s="4"/>
      <c r="G90" s="6"/>
      <c r="H90" s="6"/>
      <c r="I90" s="6"/>
      <c r="J90" s="6"/>
      <c r="K90" s="6"/>
      <c r="L90" s="6"/>
      <c r="M90" s="6"/>
      <c r="N90" s="6"/>
      <c r="O90" s="6"/>
      <c r="P90" s="6"/>
      <c r="Q90" s="48"/>
      <c r="R90" s="49"/>
      <c r="S90" s="6"/>
    </row>
    <row r="91" spans="1:19" ht="31.95" customHeight="1" x14ac:dyDescent="0.2">
      <c r="A91" s="4"/>
      <c r="B91" s="43"/>
      <c r="C91" s="4"/>
      <c r="D91" s="4"/>
      <c r="E91" s="4"/>
      <c r="F91" s="4"/>
      <c r="G91" s="6"/>
      <c r="H91" s="6"/>
      <c r="I91" s="6"/>
      <c r="J91" s="6"/>
      <c r="K91" s="6"/>
      <c r="L91" s="6"/>
      <c r="M91" s="6"/>
      <c r="N91" s="6"/>
      <c r="O91" s="6"/>
      <c r="P91" s="6"/>
      <c r="Q91" s="48"/>
      <c r="R91" s="49"/>
      <c r="S91" s="6"/>
    </row>
    <row r="92" spans="1:19" ht="31.95" customHeight="1" x14ac:dyDescent="0.2">
      <c r="A92" s="4"/>
      <c r="B92" s="43"/>
      <c r="C92" s="4"/>
      <c r="D92" s="4"/>
      <c r="E92" s="4"/>
      <c r="F92" s="4"/>
      <c r="G92" s="6"/>
      <c r="H92" s="6"/>
      <c r="I92" s="6"/>
      <c r="J92" s="6"/>
      <c r="K92" s="6"/>
      <c r="L92" s="6"/>
      <c r="M92" s="6"/>
      <c r="N92" s="6"/>
      <c r="O92" s="6"/>
      <c r="P92" s="6"/>
      <c r="Q92" s="50"/>
      <c r="S92" s="6"/>
    </row>
    <row r="93" spans="1:19" ht="31.95" customHeight="1" x14ac:dyDescent="0.2">
      <c r="A93" s="4"/>
      <c r="B93" s="43"/>
      <c r="C93" s="4"/>
      <c r="D93" s="4"/>
      <c r="E93" s="4"/>
      <c r="F93" s="4"/>
      <c r="G93" s="6"/>
      <c r="H93" s="6"/>
      <c r="I93" s="6"/>
      <c r="J93" s="6"/>
      <c r="K93" s="6"/>
      <c r="L93" s="6"/>
      <c r="M93" s="6"/>
      <c r="N93" s="6"/>
      <c r="O93" s="6"/>
      <c r="P93" s="6"/>
      <c r="Q93" s="50"/>
      <c r="S93" s="6"/>
    </row>
    <row r="94" spans="1:19" ht="31.95" customHeight="1" x14ac:dyDescent="0.2">
      <c r="A94" s="4"/>
      <c r="B94" s="43"/>
      <c r="C94" s="4"/>
      <c r="D94" s="4"/>
      <c r="E94" s="4"/>
      <c r="F94" s="4"/>
      <c r="G94" s="6"/>
      <c r="H94" s="6"/>
      <c r="I94" s="6"/>
      <c r="J94" s="6"/>
      <c r="K94" s="6"/>
      <c r="L94" s="6"/>
      <c r="M94" s="6"/>
      <c r="N94" s="6"/>
      <c r="O94" s="6"/>
      <c r="P94" s="6"/>
      <c r="Q94" s="50"/>
      <c r="S94" s="6"/>
    </row>
    <row r="95" spans="1:19" ht="31.95" customHeight="1" x14ac:dyDescent="0.2">
      <c r="A95" s="4"/>
      <c r="B95" s="43"/>
      <c r="C95" s="4"/>
      <c r="D95" s="4"/>
      <c r="E95" s="4"/>
      <c r="F95" s="4"/>
      <c r="G95" s="6"/>
      <c r="H95" s="6"/>
      <c r="I95" s="6"/>
      <c r="J95" s="6"/>
      <c r="K95" s="6"/>
      <c r="L95" s="6"/>
      <c r="M95" s="6"/>
      <c r="N95" s="6"/>
      <c r="O95" s="6"/>
      <c r="P95" s="6"/>
      <c r="Q95" s="50"/>
      <c r="S95" s="6"/>
    </row>
    <row r="96" spans="1:19" ht="31.95" customHeight="1" x14ac:dyDescent="0.2">
      <c r="Q96" s="50"/>
    </row>
    <row r="97" spans="1:19" s="27" customFormat="1" ht="31.95" customHeight="1" x14ac:dyDescent="0.2">
      <c r="A97" s="3"/>
      <c r="B97" s="2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50"/>
      <c r="R97" s="45"/>
      <c r="S97" s="3"/>
    </row>
    <row r="98" spans="1:19" s="27" customFormat="1" ht="31.95" customHeight="1" x14ac:dyDescent="0.2">
      <c r="A98" s="3"/>
      <c r="B98" s="2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50"/>
      <c r="R98" s="45"/>
      <c r="S98" s="3"/>
    </row>
    <row r="99" spans="1:19" s="27" customFormat="1" ht="31.95" customHeight="1" x14ac:dyDescent="0.2">
      <c r="A99" s="3"/>
      <c r="B99" s="2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50"/>
      <c r="R99" s="45"/>
      <c r="S99" s="3"/>
    </row>
    <row r="100" spans="1:19" s="27" customFormat="1" ht="31.95" customHeight="1" x14ac:dyDescent="0.2">
      <c r="A100" s="3"/>
      <c r="B100" s="2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50"/>
      <c r="R100" s="45"/>
      <c r="S100" s="3"/>
    </row>
    <row r="101" spans="1:19" s="27" customFormat="1" ht="31.95" customHeight="1" x14ac:dyDescent="0.2">
      <c r="A101" s="3"/>
      <c r="B101" s="2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50"/>
      <c r="R101" s="45"/>
      <c r="S101" s="3"/>
    </row>
    <row r="102" spans="1:19" s="27" customFormat="1" ht="31.95" customHeight="1" x14ac:dyDescent="0.2">
      <c r="A102" s="3"/>
      <c r="B102" s="2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50"/>
      <c r="R102" s="45"/>
      <c r="S102" s="3"/>
    </row>
    <row r="103" spans="1:19" s="27" customFormat="1" ht="31.95" customHeight="1" x14ac:dyDescent="0.2">
      <c r="A103" s="3"/>
      <c r="B103" s="2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50"/>
      <c r="R103" s="45"/>
      <c r="S103" s="3"/>
    </row>
    <row r="104" spans="1:19" s="27" customFormat="1" ht="31.95" customHeight="1" x14ac:dyDescent="0.2">
      <c r="A104" s="3"/>
      <c r="B104" s="2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50"/>
      <c r="R104" s="45"/>
      <c r="S104" s="3"/>
    </row>
    <row r="105" spans="1:19" s="27" customFormat="1" ht="31.95" customHeight="1" x14ac:dyDescent="0.2">
      <c r="A105" s="3"/>
      <c r="B105" s="2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50"/>
      <c r="R105" s="45"/>
      <c r="S105" s="3"/>
    </row>
    <row r="106" spans="1:19" s="27" customFormat="1" ht="31.95" customHeight="1" x14ac:dyDescent="0.2">
      <c r="A106" s="3"/>
      <c r="B106" s="2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50"/>
      <c r="R106" s="45"/>
      <c r="S106" s="3"/>
    </row>
    <row r="107" spans="1:19" s="27" customFormat="1" ht="31.95" customHeight="1" x14ac:dyDescent="0.2">
      <c r="A107" s="3"/>
      <c r="B107" s="2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50"/>
      <c r="R107" s="45"/>
      <c r="S107" s="3"/>
    </row>
    <row r="108" spans="1:19" s="27" customFormat="1" ht="31.95" customHeight="1" x14ac:dyDescent="0.2">
      <c r="A108" s="3"/>
      <c r="B108" s="2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50"/>
      <c r="R108" s="45"/>
      <c r="S108" s="3"/>
    </row>
    <row r="109" spans="1:19" s="27" customFormat="1" ht="31.95" customHeight="1" x14ac:dyDescent="0.2">
      <c r="A109" s="3"/>
      <c r="B109" s="2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50"/>
      <c r="R109" s="45"/>
      <c r="S109" s="3"/>
    </row>
    <row r="110" spans="1:19" s="27" customFormat="1" ht="31.95" customHeight="1" x14ac:dyDescent="0.2">
      <c r="A110" s="3"/>
      <c r="B110" s="2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50"/>
      <c r="R110" s="45"/>
      <c r="S110" s="3"/>
    </row>
    <row r="111" spans="1:19" s="27" customFormat="1" ht="31.95" customHeight="1" x14ac:dyDescent="0.2">
      <c r="A111" s="3"/>
      <c r="B111" s="2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50"/>
      <c r="R111" s="45"/>
      <c r="S111" s="3"/>
    </row>
    <row r="112" spans="1:19" s="27" customFormat="1" ht="31.95" customHeight="1" x14ac:dyDescent="0.2">
      <c r="A112" s="3"/>
      <c r="B112" s="2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50"/>
      <c r="R112" s="45"/>
      <c r="S112" s="3"/>
    </row>
    <row r="113" spans="1:19" s="27" customFormat="1" ht="31.95" customHeight="1" x14ac:dyDescent="0.2">
      <c r="A113" s="3"/>
      <c r="B113" s="2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50"/>
      <c r="R113" s="45"/>
      <c r="S113" s="3"/>
    </row>
    <row r="114" spans="1:19" s="27" customFormat="1" ht="31.95" customHeight="1" x14ac:dyDescent="0.2">
      <c r="A114" s="3"/>
      <c r="B114" s="2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50"/>
      <c r="R114" s="45"/>
      <c r="S114" s="3"/>
    </row>
    <row r="115" spans="1:19" s="27" customFormat="1" ht="31.95" customHeight="1" x14ac:dyDescent="0.2">
      <c r="A115" s="3"/>
      <c r="B115" s="2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50"/>
      <c r="R115" s="45"/>
      <c r="S115" s="3"/>
    </row>
    <row r="116" spans="1:19" s="27" customFormat="1" ht="31.95" customHeight="1" x14ac:dyDescent="0.2">
      <c r="A116" s="3"/>
      <c r="B116" s="2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50"/>
      <c r="R116" s="45"/>
      <c r="S116" s="3"/>
    </row>
    <row r="117" spans="1:19" s="27" customFormat="1" ht="31.95" customHeight="1" x14ac:dyDescent="0.2">
      <c r="A117" s="3"/>
      <c r="B117" s="2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50"/>
      <c r="R117" s="45"/>
      <c r="S117" s="3"/>
    </row>
    <row r="118" spans="1:19" s="27" customFormat="1" ht="31.95" customHeight="1" x14ac:dyDescent="0.2">
      <c r="A118" s="3"/>
      <c r="B118" s="2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50"/>
      <c r="R118" s="45"/>
      <c r="S118" s="3"/>
    </row>
    <row r="119" spans="1:19" s="27" customFormat="1" ht="31.95" customHeight="1" x14ac:dyDescent="0.2">
      <c r="A119" s="3"/>
      <c r="B119" s="2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0"/>
      <c r="R119" s="45"/>
      <c r="S119" s="3"/>
    </row>
    <row r="120" spans="1:19" s="27" customFormat="1" ht="31.95" customHeight="1" x14ac:dyDescent="0.2">
      <c r="A120" s="3"/>
      <c r="B120" s="2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0"/>
      <c r="R120" s="45"/>
      <c r="S120" s="3"/>
    </row>
    <row r="121" spans="1:19" s="27" customFormat="1" ht="31.95" customHeight="1" x14ac:dyDescent="0.2">
      <c r="A121" s="3"/>
      <c r="B121" s="2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50"/>
      <c r="R121" s="45"/>
      <c r="S121" s="3"/>
    </row>
    <row r="122" spans="1:19" s="27" customFormat="1" ht="31.95" customHeight="1" x14ac:dyDescent="0.2">
      <c r="A122" s="3"/>
      <c r="B122" s="2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50"/>
      <c r="R122" s="45"/>
      <c r="S122" s="3"/>
    </row>
    <row r="123" spans="1:19" s="27" customFormat="1" ht="31.95" customHeight="1" x14ac:dyDescent="0.2">
      <c r="A123" s="3"/>
      <c r="B123" s="2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50"/>
      <c r="R123" s="45"/>
      <c r="S123" s="3"/>
    </row>
    <row r="124" spans="1:19" s="27" customFormat="1" ht="31.95" customHeight="1" x14ac:dyDescent="0.2">
      <c r="A124" s="3"/>
      <c r="B124" s="2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50"/>
      <c r="R124" s="45"/>
      <c r="S124" s="3"/>
    </row>
    <row r="125" spans="1:19" s="27" customFormat="1" ht="31.95" customHeight="1" x14ac:dyDescent="0.2">
      <c r="A125" s="3"/>
      <c r="B125" s="2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50"/>
      <c r="R125" s="45"/>
      <c r="S125" s="3"/>
    </row>
    <row r="126" spans="1:19" s="27" customFormat="1" ht="31.95" customHeight="1" x14ac:dyDescent="0.2">
      <c r="A126" s="3"/>
      <c r="B126" s="2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50"/>
      <c r="R126" s="45"/>
      <c r="S126" s="3"/>
    </row>
    <row r="127" spans="1:19" s="27" customFormat="1" ht="31.95" customHeight="1" x14ac:dyDescent="0.2">
      <c r="A127" s="3"/>
      <c r="B127" s="2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50"/>
      <c r="R127" s="45"/>
      <c r="S127" s="3"/>
    </row>
    <row r="128" spans="1:19" s="27" customFormat="1" ht="31.95" customHeight="1" x14ac:dyDescent="0.2">
      <c r="A128" s="3"/>
      <c r="B128" s="2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50"/>
      <c r="R128" s="45"/>
      <c r="S128" s="3"/>
    </row>
    <row r="129" spans="1:19" s="27" customFormat="1" ht="31.95" customHeight="1" x14ac:dyDescent="0.2">
      <c r="A129" s="3"/>
      <c r="B129" s="2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50"/>
      <c r="R129" s="45"/>
      <c r="S129" s="3"/>
    </row>
    <row r="130" spans="1:19" s="27" customFormat="1" ht="31.95" customHeight="1" x14ac:dyDescent="0.2">
      <c r="A130" s="3"/>
      <c r="B130" s="2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50"/>
      <c r="R130" s="45"/>
      <c r="S130" s="3"/>
    </row>
    <row r="131" spans="1:19" s="27" customFormat="1" ht="31.95" customHeight="1" x14ac:dyDescent="0.2">
      <c r="A131" s="3"/>
      <c r="B131" s="2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50"/>
      <c r="R131" s="45"/>
      <c r="S131" s="3"/>
    </row>
    <row r="132" spans="1:19" s="27" customFormat="1" ht="31.95" customHeight="1" x14ac:dyDescent="0.2">
      <c r="A132" s="3"/>
      <c r="B132" s="2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50"/>
      <c r="R132" s="45"/>
      <c r="S132" s="3"/>
    </row>
    <row r="133" spans="1:19" s="27" customFormat="1" ht="31.95" customHeight="1" x14ac:dyDescent="0.2">
      <c r="A133" s="3"/>
      <c r="B133" s="2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50"/>
      <c r="R133" s="45"/>
      <c r="S133" s="3"/>
    </row>
    <row r="134" spans="1:19" s="27" customFormat="1" ht="31.95" customHeight="1" x14ac:dyDescent="0.2">
      <c r="A134" s="3"/>
      <c r="B134" s="2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50"/>
      <c r="R134" s="45"/>
      <c r="S134" s="3"/>
    </row>
    <row r="135" spans="1:19" s="27" customFormat="1" ht="31.95" customHeight="1" x14ac:dyDescent="0.2">
      <c r="A135" s="3"/>
      <c r="B135" s="2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50"/>
      <c r="R135" s="45"/>
      <c r="S135" s="3"/>
    </row>
    <row r="136" spans="1:19" s="27" customFormat="1" ht="31.95" customHeight="1" x14ac:dyDescent="0.2">
      <c r="A136" s="3"/>
      <c r="B136" s="2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50"/>
      <c r="R136" s="45"/>
      <c r="S136" s="3"/>
    </row>
    <row r="137" spans="1:19" s="27" customFormat="1" ht="31.95" customHeight="1" x14ac:dyDescent="0.2">
      <c r="A137" s="3"/>
      <c r="B137" s="2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50"/>
      <c r="R137" s="45"/>
      <c r="S137" s="3"/>
    </row>
    <row r="138" spans="1:19" s="27" customFormat="1" ht="31.95" customHeight="1" x14ac:dyDescent="0.2">
      <c r="A138" s="3"/>
      <c r="B138" s="2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50"/>
      <c r="R138" s="45"/>
      <c r="S138" s="3"/>
    </row>
    <row r="139" spans="1:19" s="27" customFormat="1" ht="31.95" customHeight="1" x14ac:dyDescent="0.2">
      <c r="A139" s="3"/>
      <c r="B139" s="2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50"/>
      <c r="R139" s="45"/>
      <c r="S139" s="3"/>
    </row>
    <row r="140" spans="1:19" s="27" customFormat="1" ht="31.95" customHeight="1" x14ac:dyDescent="0.2">
      <c r="A140" s="3"/>
      <c r="B140" s="2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50"/>
      <c r="R140" s="45"/>
      <c r="S140" s="3"/>
    </row>
    <row r="141" spans="1:19" s="27" customFormat="1" ht="31.95" customHeight="1" x14ac:dyDescent="0.2">
      <c r="A141" s="3"/>
      <c r="B141" s="2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50"/>
      <c r="R141" s="45"/>
      <c r="S141" s="3"/>
    </row>
    <row r="142" spans="1:19" s="27" customFormat="1" ht="31.95" customHeight="1" x14ac:dyDescent="0.2">
      <c r="A142" s="3"/>
      <c r="B142" s="2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50"/>
      <c r="R142" s="45"/>
      <c r="S142" s="3"/>
    </row>
    <row r="143" spans="1:19" s="27" customFormat="1" ht="31.95" customHeight="1" x14ac:dyDescent="0.2">
      <c r="A143" s="3"/>
      <c r="B143" s="2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50"/>
      <c r="R143" s="45"/>
      <c r="S143" s="3"/>
    </row>
    <row r="144" spans="1:19" s="27" customFormat="1" ht="31.95" customHeight="1" x14ac:dyDescent="0.2">
      <c r="A144" s="3"/>
      <c r="B144" s="2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50"/>
      <c r="R144" s="45"/>
      <c r="S144" s="3"/>
    </row>
    <row r="145" spans="1:19" s="27" customFormat="1" ht="31.95" customHeight="1" x14ac:dyDescent="0.2">
      <c r="A145" s="3"/>
      <c r="B145" s="2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50"/>
      <c r="R145" s="45"/>
      <c r="S145" s="3"/>
    </row>
    <row r="146" spans="1:19" s="27" customFormat="1" ht="31.95" customHeight="1" x14ac:dyDescent="0.2">
      <c r="A146" s="3"/>
      <c r="B146" s="2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50"/>
      <c r="R146" s="45"/>
      <c r="S146" s="3"/>
    </row>
    <row r="147" spans="1:19" s="27" customFormat="1" ht="31.95" customHeight="1" x14ac:dyDescent="0.2">
      <c r="A147" s="3"/>
      <c r="B147" s="2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50"/>
      <c r="R147" s="45"/>
      <c r="S147" s="3"/>
    </row>
    <row r="148" spans="1:19" s="27" customFormat="1" ht="31.95" customHeight="1" x14ac:dyDescent="0.2">
      <c r="A148" s="3"/>
      <c r="B148" s="2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50"/>
      <c r="R148" s="45"/>
      <c r="S148" s="3"/>
    </row>
  </sheetData>
  <sortState xmlns:xlrd2="http://schemas.microsoft.com/office/spreadsheetml/2017/richdata2" ref="Q5:R8">
    <sortCondition ref="Q5:Q8"/>
  </sortState>
  <mergeCells count="12">
    <mergeCell ref="J69:L69"/>
    <mergeCell ref="J41:L41"/>
    <mergeCell ref="J43:L43"/>
    <mergeCell ref="B46:E46"/>
    <mergeCell ref="J67:L67"/>
    <mergeCell ref="L4:M4"/>
    <mergeCell ref="N4:O4"/>
    <mergeCell ref="B4:C4"/>
    <mergeCell ref="D4:E4"/>
    <mergeCell ref="F4:G4"/>
    <mergeCell ref="H4:I4"/>
    <mergeCell ref="J4:K4"/>
  </mergeCells>
  <phoneticPr fontId="4"/>
  <conditionalFormatting sqref="B5:C5 B12:C12 B19:C19 B26:C26 B33:C33 E1 B4">
    <cfRule type="expression" dxfId="43" priority="348">
      <formula>COUNTIF($E$1,"*赤*")</formula>
    </cfRule>
  </conditionalFormatting>
  <conditionalFormatting sqref="B5:C11">
    <cfRule type="expression" dxfId="42" priority="6">
      <formula>AND(COUNTIF($G$1,"*塗潰し*"),MONTH($B$5)&lt;&gt;$R$1)</formula>
    </cfRule>
  </conditionalFormatting>
  <conditionalFormatting sqref="B5:O11">
    <cfRule type="expression" dxfId="41" priority="317">
      <formula>AND(COUNTIF($Q:$Q,B$5),MONTH(B$5)=$R$1,COUNTIF($O$1,"*塗潰し*"))</formula>
    </cfRule>
  </conditionalFormatting>
  <conditionalFormatting sqref="B5:O39">
    <cfRule type="expression" dxfId="40" priority="345">
      <formula>MONTH(B5)&lt;&gt;$R$1</formula>
    </cfRule>
    <cfRule type="expression" dxfId="39" priority="346">
      <formula>IF(B5="","",IF(COUNTIF($M$1,"*赤*"),COUNTIF($Q:$R,B5),""))</formula>
    </cfRule>
  </conditionalFormatting>
  <conditionalFormatting sqref="B12:O18">
    <cfRule type="expression" dxfId="38" priority="321">
      <formula>AND(COUNTIF($Q:$Q,B$12),MONTH(B$12)=$R$1,COUNTIF($O$1,"*塗潰し*"))</formula>
    </cfRule>
  </conditionalFormatting>
  <conditionalFormatting sqref="B19:O25">
    <cfRule type="expression" dxfId="37" priority="335">
      <formula>AND(COUNTIF($Q:$Q,B$19),MONTH(B$19)=$R$1,COUNTIF($O$1,"*塗潰し*"))</formula>
    </cfRule>
  </conditionalFormatting>
  <conditionalFormatting sqref="B26:O32">
    <cfRule type="expression" dxfId="36" priority="338">
      <formula>AND(COUNTIF($Q:$Q,B$26),MONTH(B$26)=$R$1,COUNTIF($O$1,"*塗潰し*"))</formula>
    </cfRule>
  </conditionalFormatting>
  <conditionalFormatting sqref="B33:O39">
    <cfRule type="expression" dxfId="35" priority="339">
      <formula>AND(COUNTIF($Q:$Q,B$33),MONTH(B$33)=$R$1,COUNTIF($O$1,"*塗潰し*"))</formula>
    </cfRule>
  </conditionalFormatting>
  <conditionalFormatting sqref="C5:O11">
    <cfRule type="expression" dxfId="34" priority="340">
      <formula>AND(COUNTIF($Q:$Q,B$5),MONTH(B$5)=$R$1,COUNTIF($O$1,"*塗潰し*"))</formula>
    </cfRule>
  </conditionalFormatting>
  <conditionalFormatting sqref="C12:O18">
    <cfRule type="expression" dxfId="33" priority="341">
      <formula>AND(COUNTIF($Q:$Q,B$12),MONTH(B$12)=$R$1,COUNTIF($O$1,"*塗潰し*"))</formula>
    </cfRule>
  </conditionalFormatting>
  <conditionalFormatting sqref="C19:O25">
    <cfRule type="expression" dxfId="32" priority="342">
      <formula>AND(COUNTIF($Q:$Q,B$19),MONTH(B$19)=$R$1,COUNTIF($O$1,"*塗潰し*"))</formula>
    </cfRule>
  </conditionalFormatting>
  <conditionalFormatting sqref="C26:O32">
    <cfRule type="expression" dxfId="31" priority="343">
      <formula>AND(COUNTIF($Q:$Q,B$26),MONTH(B$26)=$R$1,COUNTIF($O$1,"*塗潰し*"))</formula>
    </cfRule>
  </conditionalFormatting>
  <conditionalFormatting sqref="C33:O39">
    <cfRule type="expression" dxfId="30" priority="344">
      <formula>AND(COUNTIF($Q:$Q,B$33),MONTH(B$33)=$R$1,COUNTIF($O$1,"*塗潰し*"))</formula>
    </cfRule>
  </conditionalFormatting>
  <conditionalFormatting sqref="G1 B5:C39">
    <cfRule type="expression" dxfId="29" priority="20">
      <formula>COUNTIF($G$1,"*塗潰し*")</formula>
    </cfRule>
  </conditionalFormatting>
  <conditionalFormatting sqref="K1 N5:O39">
    <cfRule type="expression" dxfId="28" priority="17">
      <formula>COUNTIF($K$1,"*塗潰し*")</formula>
    </cfRule>
  </conditionalFormatting>
  <conditionalFormatting sqref="M1">
    <cfRule type="expression" dxfId="27" priority="4">
      <formula>COUNTIF($M$1,"*赤*")</formula>
    </cfRule>
  </conditionalFormatting>
  <conditionalFormatting sqref="N5:O5 N12:O12 N19:O19 N26:O26 N33:O33 I1 N4">
    <cfRule type="expression" dxfId="26" priority="347">
      <formula>COUNTIF($I$1,"*青*")</formula>
    </cfRule>
  </conditionalFormatting>
  <conditionalFormatting sqref="N33:O39">
    <cfRule type="expression" dxfId="25" priority="5">
      <formula>AND(COUNTIF($K$1,"*塗潰し*"),MONTH($N$33)&lt;&gt;$R$1)</formula>
    </cfRule>
  </conditionalFormatting>
  <conditionalFormatting sqref="O1">
    <cfRule type="expression" dxfId="24" priority="3">
      <formula>COUNTIF($O$1,"*塗潰し*")</formula>
    </cfRule>
  </conditionalFormatting>
  <dataValidations count="6">
    <dataValidation type="list" allowBlank="1" showInputMessage="1" showErrorMessage="1" sqref="O1" xr:uid="{7BD65443-3844-4135-B7DA-6A8C638ED0E1}">
      <formula1>"祝日塗潰し,祝日塗無し"</formula1>
    </dataValidation>
    <dataValidation type="list" allowBlank="1" showInputMessage="1" showErrorMessage="1" sqref="K1" xr:uid="{FDE50726-1B6A-45D1-8B05-318AA52FD093}">
      <formula1>"土曜日塗潰し,土曜日塗無し"</formula1>
    </dataValidation>
    <dataValidation type="list" allowBlank="1" showInputMessage="1" showErrorMessage="1" sqref="G1" xr:uid="{7CB40243-0BC7-48B5-B63E-8ECC54A6D98B}">
      <formula1>"日曜日塗潰し,日曜日塗無し"</formula1>
    </dataValidation>
    <dataValidation type="list" allowBlank="1" showInputMessage="1" showErrorMessage="1" sqref="M1" xr:uid="{960D1C09-66C5-4449-B71A-021AD1B05BC9}">
      <formula1>"祝日赤色,祝日黒色"</formula1>
    </dataValidation>
    <dataValidation type="list" allowBlank="1" showInputMessage="1" showErrorMessage="1" sqref="I1" xr:uid="{4A2A314D-99B6-42D1-B956-77C34E82F869}">
      <formula1>"土曜日青色,土曜日黒色"</formula1>
    </dataValidation>
    <dataValidation type="list" allowBlank="1" showInputMessage="1" showErrorMessage="1" sqref="E1" xr:uid="{ADE004A6-7A91-4EDB-BAB4-E7F6D01BCD36}">
      <formula1>"日曜日赤色,日曜日黒色"</formula1>
    </dataValidation>
  </dataValidations>
  <printOptions horizontalCentered="1" verticalCentered="1"/>
  <pageMargins left="0.27559055118110237" right="0.27559055118110237" top="0.27559055118110237" bottom="0.27559055118110237" header="0" footer="0"/>
  <pageSetup paperSize="9" scale="46" orientation="landscape" r:id="rId1"/>
  <headerFooter alignWithMargins="0"/>
  <colBreaks count="1" manualBreakCount="1">
    <brk id="19" max="109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E72-C518-4C30-BC88-31E3053A7110}">
  <dimension ref="A1:S149"/>
  <sheetViews>
    <sheetView zoomScale="40" zoomScaleNormal="40" zoomScaleSheetLayoutView="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3" sqref="I3"/>
    </sheetView>
  </sheetViews>
  <sheetFormatPr defaultColWidth="9" defaultRowHeight="31.95" customHeight="1" x14ac:dyDescent="0.2"/>
  <cols>
    <col min="1" max="1" width="12.77734375" style="3" customWidth="1"/>
    <col min="2" max="2" width="7.77734375" style="24" customWidth="1"/>
    <col min="3" max="3" width="36.77734375" style="3" customWidth="1"/>
    <col min="4" max="4" width="7.77734375" style="3" customWidth="1"/>
    <col min="5" max="5" width="36.77734375" style="3" customWidth="1"/>
    <col min="6" max="6" width="7.77734375" style="3" customWidth="1"/>
    <col min="7" max="7" width="36.77734375" style="3" customWidth="1"/>
    <col min="8" max="8" width="7.77734375" style="3" customWidth="1"/>
    <col min="9" max="9" width="36.77734375" style="3" customWidth="1"/>
    <col min="10" max="10" width="7.77734375" style="3" customWidth="1"/>
    <col min="11" max="11" width="36.77734375" style="3" customWidth="1"/>
    <col min="12" max="12" width="7.77734375" style="3" customWidth="1"/>
    <col min="13" max="13" width="36.77734375" style="3" customWidth="1"/>
    <col min="14" max="14" width="7.77734375" style="3" customWidth="1"/>
    <col min="15" max="15" width="36.77734375" style="3" customWidth="1"/>
    <col min="16" max="16" width="23.77734375" style="3" customWidth="1"/>
    <col min="17" max="17" width="23.77734375" style="44" customWidth="1"/>
    <col min="18" max="18" width="23.77734375" style="45" customWidth="1"/>
    <col min="19" max="19" width="10.6640625" style="3" customWidth="1"/>
    <col min="20" max="16384" width="9" style="3"/>
  </cols>
  <sheetData>
    <row r="1" spans="1:19" ht="79.95" customHeight="1" thickBot="1" x14ac:dyDescent="0.25">
      <c r="D1" s="51"/>
      <c r="E1" s="54" t="s">
        <v>25</v>
      </c>
      <c r="F1" s="53"/>
      <c r="G1" s="54" t="s">
        <v>24</v>
      </c>
      <c r="H1" s="52"/>
      <c r="I1" s="54" t="s">
        <v>26</v>
      </c>
      <c r="J1" s="53"/>
      <c r="K1" s="54" t="s">
        <v>27</v>
      </c>
      <c r="L1" s="52"/>
      <c r="M1" s="54" t="s">
        <v>28</v>
      </c>
      <c r="N1" s="52"/>
      <c r="O1" s="54" t="s">
        <v>29</v>
      </c>
      <c r="P1" s="5"/>
      <c r="Q1" s="76"/>
      <c r="R1" s="77">
        <f>I3</f>
        <v>10</v>
      </c>
      <c r="S1" s="5"/>
    </row>
    <row r="2" spans="1:19" ht="40.049999999999997" customHeight="1" x14ac:dyDescent="0.2">
      <c r="D2" s="51"/>
      <c r="E2" s="53"/>
      <c r="F2" s="53"/>
      <c r="G2" s="53"/>
      <c r="H2" s="52"/>
      <c r="I2" s="53"/>
      <c r="J2" s="53"/>
      <c r="K2" s="53"/>
      <c r="L2" s="52"/>
      <c r="M2" s="53"/>
      <c r="N2" s="52"/>
      <c r="O2" s="53"/>
      <c r="P2" s="5"/>
      <c r="Q2" s="65"/>
      <c r="R2" s="27"/>
      <c r="S2" s="5"/>
    </row>
    <row r="3" spans="1:19" ht="70.05" customHeight="1" x14ac:dyDescent="0.2">
      <c r="A3" s="4"/>
      <c r="B3" s="66"/>
      <c r="D3" s="66"/>
      <c r="E3" s="66"/>
      <c r="F3" s="68"/>
      <c r="G3" s="67">
        <v>2023</v>
      </c>
      <c r="H3" s="69"/>
      <c r="I3" s="70">
        <v>10</v>
      </c>
      <c r="J3" s="71"/>
      <c r="L3" s="71"/>
      <c r="N3" s="71"/>
      <c r="O3" s="71"/>
      <c r="P3" s="5"/>
      <c r="Q3" s="65"/>
      <c r="R3" s="27"/>
      <c r="S3" s="5"/>
    </row>
    <row r="4" spans="1:19" s="9" customFormat="1" ht="49.95" customHeight="1" x14ac:dyDescent="0.2">
      <c r="B4" s="78" t="s">
        <v>21</v>
      </c>
      <c r="C4" s="79"/>
      <c r="D4" s="78" t="s">
        <v>22</v>
      </c>
      <c r="E4" s="79"/>
      <c r="F4" s="78" t="s">
        <v>16</v>
      </c>
      <c r="G4" s="79"/>
      <c r="H4" s="78" t="s">
        <v>17</v>
      </c>
      <c r="I4" s="79"/>
      <c r="J4" s="78" t="s">
        <v>18</v>
      </c>
      <c r="K4" s="79"/>
      <c r="L4" s="78" t="s">
        <v>19</v>
      </c>
      <c r="M4" s="79"/>
      <c r="N4" s="78" t="s">
        <v>23</v>
      </c>
      <c r="O4" s="79"/>
      <c r="Q4" s="46" t="s">
        <v>14</v>
      </c>
      <c r="R4" s="45" t="s">
        <v>15</v>
      </c>
      <c r="S4" s="10"/>
    </row>
    <row r="5" spans="1:19" ht="31.95" customHeight="1" x14ac:dyDescent="0.2">
      <c r="B5" s="72">
        <f>DATE($G$3,$I$3,1)-WEEKDAY(DATE($G$3,$I$3,1))+1</f>
        <v>45200</v>
      </c>
      <c r="C5" s="73" t="str">
        <f>IFERROR(IF(MONTH(B5)=$I$3,VLOOKUP(B5,スケジュール31!$Q:$R,2,0),""),"")</f>
        <v/>
      </c>
      <c r="D5" s="72">
        <f>B5+1</f>
        <v>45201</v>
      </c>
      <c r="E5" s="73" t="str">
        <f>IFERROR(IF(MONTH(D5)=$I$3,VLOOKUP(D5,スケジュール31!$Q:$R,2,0),""),"")</f>
        <v/>
      </c>
      <c r="F5" s="72">
        <f>D5+1</f>
        <v>45202</v>
      </c>
      <c r="G5" s="73" t="str">
        <f>IFERROR(IF(MONTH(F5)=$I$3,VLOOKUP(F5,スケジュール31!$Q:$R,2,0),""),"")</f>
        <v/>
      </c>
      <c r="H5" s="72">
        <f>F5+1</f>
        <v>45203</v>
      </c>
      <c r="I5" s="73" t="str">
        <f>IFERROR(IF(MONTH(H5)=$I$3,VLOOKUP(H5,スケジュール31!$Q:$R,2,0),""),"")</f>
        <v/>
      </c>
      <c r="J5" s="72">
        <f>H5+1</f>
        <v>45204</v>
      </c>
      <c r="K5" s="73" t="str">
        <f>IFERROR(IF(MONTH(J5)=$I$3,VLOOKUP(J5,スケジュール31!$Q:$R,2,0),""),"")</f>
        <v/>
      </c>
      <c r="L5" s="72">
        <f>J5+1</f>
        <v>45205</v>
      </c>
      <c r="M5" s="73" t="str">
        <f>IFERROR(IF(MONTH(L5)=$I$3,VLOOKUP(L5,スケジュール31!$Q:$R,2,0),""),"")</f>
        <v/>
      </c>
      <c r="N5" s="72">
        <f t="shared" ref="N5" si="0">L5+1</f>
        <v>45206</v>
      </c>
      <c r="O5" s="73" t="str">
        <f>IFERROR(IF(MONTH(N5)=$I$3,VLOOKUP(N5,スケジュール31!$Q:$R,2,0),""),"")</f>
        <v/>
      </c>
      <c r="P5" s="19"/>
      <c r="Q5" s="48">
        <v>44927</v>
      </c>
      <c r="R5" s="49" t="s">
        <v>30</v>
      </c>
      <c r="S5" s="2"/>
    </row>
    <row r="6" spans="1:19" ht="31.95" customHeight="1" x14ac:dyDescent="0.2">
      <c r="B6" s="55"/>
      <c r="C6" s="56"/>
      <c r="D6" s="55"/>
      <c r="E6" s="57"/>
      <c r="F6" s="55"/>
      <c r="G6" s="57"/>
      <c r="H6" s="55"/>
      <c r="I6" s="57"/>
      <c r="J6" s="55"/>
      <c r="K6" s="57"/>
      <c r="L6" s="55"/>
      <c r="M6" s="57"/>
      <c r="N6" s="55"/>
      <c r="O6" s="58"/>
      <c r="P6" s="19"/>
      <c r="Q6" s="48">
        <v>44928</v>
      </c>
      <c r="R6" s="49" t="s">
        <v>6</v>
      </c>
      <c r="S6" s="2"/>
    </row>
    <row r="7" spans="1:19" ht="31.95" customHeight="1" x14ac:dyDescent="0.2">
      <c r="B7" s="55"/>
      <c r="C7" s="56"/>
      <c r="D7" s="55"/>
      <c r="E7" s="57"/>
      <c r="F7" s="55"/>
      <c r="G7" s="57"/>
      <c r="H7" s="55"/>
      <c r="I7" s="57"/>
      <c r="J7" s="55"/>
      <c r="K7" s="57"/>
      <c r="L7" s="55"/>
      <c r="M7" s="57"/>
      <c r="N7" s="55"/>
      <c r="O7" s="58"/>
      <c r="P7" s="19"/>
      <c r="Q7" s="44">
        <v>44935</v>
      </c>
      <c r="R7" s="45" t="s">
        <v>0</v>
      </c>
      <c r="S7" s="2"/>
    </row>
    <row r="8" spans="1:19" ht="31.95" customHeight="1" x14ac:dyDescent="0.2">
      <c r="B8" s="55"/>
      <c r="C8" s="56"/>
      <c r="D8" s="55"/>
      <c r="E8" s="57"/>
      <c r="F8" s="55"/>
      <c r="G8" s="57"/>
      <c r="H8" s="55"/>
      <c r="I8" s="57"/>
      <c r="J8" s="55"/>
      <c r="K8" s="57"/>
      <c r="L8" s="55"/>
      <c r="M8" s="57"/>
      <c r="N8" s="55"/>
      <c r="O8" s="58"/>
      <c r="P8" s="19"/>
      <c r="Q8" s="47">
        <v>44968</v>
      </c>
      <c r="R8" s="45" t="s">
        <v>1</v>
      </c>
      <c r="S8" s="2"/>
    </row>
    <row r="9" spans="1:19" ht="31.95" customHeight="1" x14ac:dyDescent="0.2">
      <c r="B9" s="55"/>
      <c r="C9" s="56"/>
      <c r="D9" s="55"/>
      <c r="E9" s="57"/>
      <c r="F9" s="55"/>
      <c r="G9" s="57"/>
      <c r="H9" s="55"/>
      <c r="I9" s="57"/>
      <c r="J9" s="55"/>
      <c r="K9" s="57"/>
      <c r="L9" s="55"/>
      <c r="M9" s="57"/>
      <c r="N9" s="55"/>
      <c r="O9" s="58"/>
      <c r="P9" s="19"/>
      <c r="Q9" s="44">
        <v>44980</v>
      </c>
      <c r="R9" s="45" t="s">
        <v>13</v>
      </c>
      <c r="S9" s="2"/>
    </row>
    <row r="10" spans="1:19" ht="31.95" customHeight="1" x14ac:dyDescent="0.2">
      <c r="B10" s="59"/>
      <c r="C10" s="60"/>
      <c r="D10" s="59"/>
      <c r="E10" s="61"/>
      <c r="F10" s="59"/>
      <c r="G10" s="61"/>
      <c r="H10" s="59"/>
      <c r="I10" s="61"/>
      <c r="J10" s="59"/>
      <c r="K10" s="61"/>
      <c r="L10" s="59"/>
      <c r="M10" s="61"/>
      <c r="N10" s="59"/>
      <c r="O10" s="62"/>
      <c r="P10" s="19"/>
      <c r="Q10" s="47">
        <v>45006</v>
      </c>
      <c r="R10" s="45" t="s">
        <v>2</v>
      </c>
      <c r="S10" s="2"/>
    </row>
    <row r="11" spans="1:19" ht="31.95" customHeight="1" x14ac:dyDescent="0.2">
      <c r="A11" s="23"/>
      <c r="B11" s="72">
        <f>B5+7</f>
        <v>45207</v>
      </c>
      <c r="C11" s="73" t="str">
        <f>IFERROR(IF(MONTH(B11)=$I$3,VLOOKUP(B11,スケジュール31!$Q:$R,2,0),""),"")</f>
        <v/>
      </c>
      <c r="D11" s="72">
        <f>D5+7</f>
        <v>45208</v>
      </c>
      <c r="E11" s="73" t="str">
        <f>IFERROR(IF(MONTH(D11)=$I$3,VLOOKUP(D11,スケジュール31!$Q:$R,2,0),""),"")</f>
        <v>スポーツの日</v>
      </c>
      <c r="F11" s="72">
        <f t="shared" ref="F11" si="1">F5+7</f>
        <v>45209</v>
      </c>
      <c r="G11" s="73" t="str">
        <f>IFERROR(IF(MONTH(F11)=$I$3,VLOOKUP(F11,スケジュール31!$Q:$R,2,0),""),"")</f>
        <v/>
      </c>
      <c r="H11" s="72">
        <f t="shared" ref="H11" si="2">H5+7</f>
        <v>45210</v>
      </c>
      <c r="I11" s="73" t="str">
        <f>IFERROR(IF(MONTH(H11)=$I$3,VLOOKUP(H11,スケジュール31!$Q:$R,2,0),""),"")</f>
        <v/>
      </c>
      <c r="J11" s="72">
        <f t="shared" ref="J11" si="3">J5+7</f>
        <v>45211</v>
      </c>
      <c r="K11" s="73" t="str">
        <f>IFERROR(IF(MONTH(J11)=$I$3,VLOOKUP(J11,スケジュール31!$Q:$R,2,0),""),"")</f>
        <v/>
      </c>
      <c r="L11" s="72">
        <f t="shared" ref="L11" si="4">L5+7</f>
        <v>45212</v>
      </c>
      <c r="M11" s="73" t="str">
        <f>IFERROR(IF(MONTH(L11)=$I$3,VLOOKUP(L11,スケジュール31!$Q:$R,2,0),""),"")</f>
        <v/>
      </c>
      <c r="N11" s="72">
        <f t="shared" ref="N11" si="5">N5+7</f>
        <v>45213</v>
      </c>
      <c r="O11" s="73" t="str">
        <f>IFERROR(IF(MONTH(N11)=$I$3,VLOOKUP(N11,スケジュール31!$Q:$R,2,0),""),"")</f>
        <v/>
      </c>
      <c r="P11" s="6"/>
      <c r="Q11" s="44">
        <v>45045</v>
      </c>
      <c r="R11" s="45" t="s">
        <v>3</v>
      </c>
      <c r="S11" s="6"/>
    </row>
    <row r="12" spans="1:19" ht="31.95" customHeight="1" x14ac:dyDescent="0.2">
      <c r="A12" s="4"/>
      <c r="B12" s="55"/>
      <c r="C12" s="56"/>
      <c r="D12" s="55"/>
      <c r="E12" s="57"/>
      <c r="F12" s="55"/>
      <c r="G12" s="57"/>
      <c r="H12" s="55"/>
      <c r="I12" s="56"/>
      <c r="J12" s="55"/>
      <c r="K12" s="56"/>
      <c r="L12" s="55"/>
      <c r="M12" s="56"/>
      <c r="N12" s="55"/>
      <c r="O12" s="63"/>
      <c r="P12" s="6"/>
      <c r="Q12" s="47">
        <v>45049</v>
      </c>
      <c r="R12" s="45" t="s">
        <v>4</v>
      </c>
      <c r="S12" s="6"/>
    </row>
    <row r="13" spans="1:19" ht="31.95" customHeight="1" x14ac:dyDescent="0.2">
      <c r="A13" s="4"/>
      <c r="B13" s="55"/>
      <c r="C13" s="56"/>
      <c r="D13" s="55"/>
      <c r="E13" s="57"/>
      <c r="F13" s="55"/>
      <c r="G13" s="57"/>
      <c r="H13" s="55"/>
      <c r="I13" s="56"/>
      <c r="J13" s="55"/>
      <c r="K13" s="56"/>
      <c r="L13" s="55"/>
      <c r="M13" s="56"/>
      <c r="N13" s="55"/>
      <c r="O13" s="63"/>
      <c r="P13" s="6"/>
      <c r="Q13" s="44">
        <v>45050</v>
      </c>
      <c r="R13" s="45" t="s">
        <v>5</v>
      </c>
      <c r="S13" s="6"/>
    </row>
    <row r="14" spans="1:19" ht="31.95" customHeight="1" x14ac:dyDescent="0.2">
      <c r="A14" s="4"/>
      <c r="B14" s="55"/>
      <c r="C14" s="56"/>
      <c r="D14" s="55"/>
      <c r="E14" s="57"/>
      <c r="F14" s="55"/>
      <c r="G14" s="57"/>
      <c r="H14" s="55"/>
      <c r="I14" s="56"/>
      <c r="J14" s="55"/>
      <c r="K14" s="56"/>
      <c r="L14" s="55"/>
      <c r="M14" s="56"/>
      <c r="N14" s="55"/>
      <c r="O14" s="63"/>
      <c r="P14" s="6"/>
      <c r="Q14" s="47">
        <v>45051</v>
      </c>
      <c r="R14" s="45" t="s">
        <v>7</v>
      </c>
      <c r="S14" s="6"/>
    </row>
    <row r="15" spans="1:19" ht="31.95" customHeight="1" x14ac:dyDescent="0.2">
      <c r="A15" s="4"/>
      <c r="B15" s="55"/>
      <c r="C15" s="56"/>
      <c r="D15" s="55"/>
      <c r="E15" s="57"/>
      <c r="F15" s="55"/>
      <c r="G15" s="57"/>
      <c r="H15" s="55"/>
      <c r="I15" s="56"/>
      <c r="J15" s="55"/>
      <c r="K15" s="56"/>
      <c r="L15" s="55"/>
      <c r="M15" s="56"/>
      <c r="N15" s="55"/>
      <c r="O15" s="63"/>
      <c r="P15" s="6"/>
      <c r="Q15" s="50">
        <v>45124</v>
      </c>
      <c r="R15" s="45" t="s">
        <v>8</v>
      </c>
      <c r="S15" s="6"/>
    </row>
    <row r="16" spans="1:19" ht="31.95" customHeight="1" x14ac:dyDescent="0.2">
      <c r="A16" s="4"/>
      <c r="B16" s="59"/>
      <c r="C16" s="60"/>
      <c r="D16" s="59"/>
      <c r="E16" s="61"/>
      <c r="F16" s="59"/>
      <c r="G16" s="61"/>
      <c r="H16" s="59"/>
      <c r="I16" s="60"/>
      <c r="J16" s="59"/>
      <c r="K16" s="60"/>
      <c r="L16" s="59"/>
      <c r="M16" s="60"/>
      <c r="N16" s="59"/>
      <c r="O16" s="64"/>
      <c r="P16" s="6"/>
      <c r="Q16" s="48">
        <v>45149</v>
      </c>
      <c r="R16" s="49" t="s">
        <v>20</v>
      </c>
      <c r="S16" s="6"/>
    </row>
    <row r="17" spans="1:19" ht="31.95" customHeight="1" x14ac:dyDescent="0.2">
      <c r="A17" s="4"/>
      <c r="B17" s="72">
        <f t="shared" ref="B17" si="6">B11+7</f>
        <v>45214</v>
      </c>
      <c r="C17" s="73" t="str">
        <f>IFERROR(IF(MONTH(B17)=$I$3,VLOOKUP(B17,スケジュール31!$Q:$R,2,0),""),"")</f>
        <v/>
      </c>
      <c r="D17" s="72">
        <f t="shared" ref="D17" si="7">D11+7</f>
        <v>45215</v>
      </c>
      <c r="E17" s="73" t="str">
        <f>IFERROR(IF(MONTH(D17)=$I$3,VLOOKUP(D17,スケジュール31!$Q:$R,2,0),""),"")</f>
        <v/>
      </c>
      <c r="F17" s="72">
        <f t="shared" ref="F17:F35" si="8">F11+7</f>
        <v>45216</v>
      </c>
      <c r="G17" s="73" t="str">
        <f>IFERROR(IF(MONTH(F17)=$I$3,VLOOKUP(F17,スケジュール31!$Q:$R,2,0),""),"")</f>
        <v/>
      </c>
      <c r="H17" s="72">
        <f t="shared" ref="H17:H35" si="9">H11+7</f>
        <v>45217</v>
      </c>
      <c r="I17" s="73" t="str">
        <f>IFERROR(IF(MONTH(H17)=$I$3,VLOOKUP(H17,スケジュール31!$Q:$R,2,0),""),"")</f>
        <v/>
      </c>
      <c r="J17" s="72">
        <f t="shared" ref="J17:J35" si="10">J11+7</f>
        <v>45218</v>
      </c>
      <c r="K17" s="73" t="str">
        <f>IFERROR(IF(MONTH(J17)=$I$3,VLOOKUP(J17,スケジュール31!$Q:$R,2,0),""),"")</f>
        <v/>
      </c>
      <c r="L17" s="72">
        <f t="shared" ref="L17:L35" si="11">L11+7</f>
        <v>45219</v>
      </c>
      <c r="M17" s="73" t="str">
        <f>IFERROR(IF(MONTH(L17)=$I$3,VLOOKUP(L17,スケジュール31!$Q:$R,2,0),""),"")</f>
        <v/>
      </c>
      <c r="N17" s="72">
        <f t="shared" ref="N17:N35" si="12">N11+7</f>
        <v>45220</v>
      </c>
      <c r="O17" s="73" t="str">
        <f>IFERROR(IF(MONTH(N17)=$I$3,VLOOKUP(N17,スケジュール31!$Q:$R,2,0),""),"")</f>
        <v/>
      </c>
      <c r="P17" s="6"/>
      <c r="Q17" s="48">
        <v>45187</v>
      </c>
      <c r="R17" s="49" t="s">
        <v>9</v>
      </c>
      <c r="S17" s="6"/>
    </row>
    <row r="18" spans="1:19" ht="31.95" customHeight="1" x14ac:dyDescent="0.2">
      <c r="A18" s="4"/>
      <c r="B18" s="55"/>
      <c r="C18" s="56"/>
      <c r="D18" s="55"/>
      <c r="E18" s="57"/>
      <c r="F18" s="55"/>
      <c r="G18" s="57"/>
      <c r="H18" s="55"/>
      <c r="I18" s="56"/>
      <c r="J18" s="55"/>
      <c r="K18" s="56"/>
      <c r="L18" s="55"/>
      <c r="M18" s="56"/>
      <c r="N18" s="55"/>
      <c r="O18" s="63"/>
      <c r="P18" s="6"/>
      <c r="Q18" s="48">
        <v>45192</v>
      </c>
      <c r="R18" s="49" t="s">
        <v>10</v>
      </c>
      <c r="S18" s="6"/>
    </row>
    <row r="19" spans="1:19" ht="31.95" customHeight="1" x14ac:dyDescent="0.2">
      <c r="A19" s="4"/>
      <c r="B19" s="55"/>
      <c r="C19" s="56"/>
      <c r="D19" s="55"/>
      <c r="E19" s="57"/>
      <c r="F19" s="55"/>
      <c r="G19" s="57"/>
      <c r="H19" s="55"/>
      <c r="I19" s="56"/>
      <c r="J19" s="55"/>
      <c r="K19" s="56"/>
      <c r="L19" s="55"/>
      <c r="M19" s="56"/>
      <c r="N19" s="55"/>
      <c r="O19" s="63"/>
      <c r="P19" s="6"/>
      <c r="Q19" s="48">
        <v>45208</v>
      </c>
      <c r="R19" s="49" t="s">
        <v>31</v>
      </c>
      <c r="S19" s="6"/>
    </row>
    <row r="20" spans="1:19" ht="31.95" customHeight="1" x14ac:dyDescent="0.2">
      <c r="A20" s="4"/>
      <c r="B20" s="55"/>
      <c r="C20" s="56"/>
      <c r="D20" s="55"/>
      <c r="E20" s="57"/>
      <c r="F20" s="55"/>
      <c r="G20" s="57"/>
      <c r="H20" s="55"/>
      <c r="I20" s="56"/>
      <c r="J20" s="55"/>
      <c r="K20" s="56"/>
      <c r="L20" s="55"/>
      <c r="M20" s="56"/>
      <c r="N20" s="55"/>
      <c r="O20" s="63"/>
      <c r="P20" s="6"/>
      <c r="Q20" s="48">
        <v>45233</v>
      </c>
      <c r="R20" s="49" t="s">
        <v>11</v>
      </c>
      <c r="S20" s="6"/>
    </row>
    <row r="21" spans="1:19" ht="31.95" customHeight="1" x14ac:dyDescent="0.2">
      <c r="A21" s="4"/>
      <c r="B21" s="55"/>
      <c r="C21" s="56"/>
      <c r="D21" s="55"/>
      <c r="E21" s="57"/>
      <c r="F21" s="55"/>
      <c r="G21" s="57"/>
      <c r="H21" s="55"/>
      <c r="I21" s="56"/>
      <c r="J21" s="55"/>
      <c r="K21" s="56"/>
      <c r="L21" s="55"/>
      <c r="M21" s="56"/>
      <c r="N21" s="55"/>
      <c r="O21" s="63"/>
      <c r="P21" s="6"/>
      <c r="Q21" s="48">
        <v>45253</v>
      </c>
      <c r="R21" s="49" t="s">
        <v>12</v>
      </c>
      <c r="S21" s="6"/>
    </row>
    <row r="22" spans="1:19" ht="31.95" customHeight="1" x14ac:dyDescent="0.2">
      <c r="A22" s="4"/>
      <c r="B22" s="59"/>
      <c r="C22" s="60"/>
      <c r="D22" s="59"/>
      <c r="E22" s="61"/>
      <c r="F22" s="59"/>
      <c r="G22" s="61"/>
      <c r="H22" s="59"/>
      <c r="I22" s="60"/>
      <c r="J22" s="59"/>
      <c r="K22" s="60"/>
      <c r="L22" s="59"/>
      <c r="M22" s="60"/>
      <c r="N22" s="59"/>
      <c r="O22" s="64"/>
      <c r="P22" s="6"/>
      <c r="Q22" s="48"/>
      <c r="R22" s="49"/>
      <c r="S22" s="6"/>
    </row>
    <row r="23" spans="1:19" ht="31.95" customHeight="1" x14ac:dyDescent="0.2">
      <c r="A23" s="4"/>
      <c r="B23" s="72">
        <f t="shared" ref="B23" si="13">B17+7</f>
        <v>45221</v>
      </c>
      <c r="C23" s="73" t="str">
        <f>IFERROR(IF(MONTH(B23)=$I$3,VLOOKUP(B23,スケジュール31!$Q:$R,2,0),""),"")</f>
        <v/>
      </c>
      <c r="D23" s="72">
        <f t="shared" ref="D23" si="14">D17+7</f>
        <v>45222</v>
      </c>
      <c r="E23" s="73" t="str">
        <f>IFERROR(IF(MONTH(D23)=$I$3,VLOOKUP(D23,スケジュール31!$Q:$R,2,0),""),"")</f>
        <v/>
      </c>
      <c r="F23" s="72">
        <f t="shared" si="8"/>
        <v>45223</v>
      </c>
      <c r="G23" s="73" t="str">
        <f>IFERROR(IF(MONTH(F23)=$I$3,VLOOKUP(F23,スケジュール31!$Q:$R,2,0),""),"")</f>
        <v/>
      </c>
      <c r="H23" s="72">
        <f t="shared" si="9"/>
        <v>45224</v>
      </c>
      <c r="I23" s="73" t="str">
        <f>IFERROR(IF(MONTH(H23)=$I$3,VLOOKUP(H23,スケジュール31!$Q:$R,2,0),""),"")</f>
        <v/>
      </c>
      <c r="J23" s="72">
        <f t="shared" si="10"/>
        <v>45225</v>
      </c>
      <c r="K23" s="73" t="str">
        <f>IFERROR(IF(MONTH(J23)=$I$3,VLOOKUP(J23,スケジュール31!$Q:$R,2,0),""),"")</f>
        <v/>
      </c>
      <c r="L23" s="72">
        <f t="shared" si="11"/>
        <v>45226</v>
      </c>
      <c r="M23" s="73" t="str">
        <f>IFERROR(IF(MONTH(L23)=$I$3,VLOOKUP(L23,スケジュール31!$Q:$R,2,0),""),"")</f>
        <v/>
      </c>
      <c r="N23" s="72">
        <f t="shared" si="12"/>
        <v>45227</v>
      </c>
      <c r="O23" s="73" t="str">
        <f>IFERROR(IF(MONTH(N23)=$I$3,VLOOKUP(N23,スケジュール31!$Q:$R,2,0),""),"")</f>
        <v/>
      </c>
      <c r="P23" s="6"/>
      <c r="Q23" s="48"/>
      <c r="R23" s="49"/>
      <c r="S23" s="6"/>
    </row>
    <row r="24" spans="1:19" ht="31.95" customHeight="1" x14ac:dyDescent="0.2">
      <c r="A24" s="4"/>
      <c r="B24" s="55"/>
      <c r="C24" s="56"/>
      <c r="D24" s="55"/>
      <c r="E24" s="57"/>
      <c r="F24" s="55"/>
      <c r="G24" s="57"/>
      <c r="H24" s="55"/>
      <c r="I24" s="56"/>
      <c r="J24" s="55"/>
      <c r="K24" s="56"/>
      <c r="L24" s="55"/>
      <c r="M24" s="56"/>
      <c r="N24" s="55"/>
      <c r="O24" s="63"/>
      <c r="P24" s="6"/>
      <c r="Q24" s="48"/>
      <c r="R24" s="49"/>
      <c r="S24" s="6"/>
    </row>
    <row r="25" spans="1:19" ht="31.95" customHeight="1" x14ac:dyDescent="0.2">
      <c r="A25" s="4"/>
      <c r="B25" s="55"/>
      <c r="C25" s="56"/>
      <c r="D25" s="55"/>
      <c r="E25" s="57"/>
      <c r="F25" s="55"/>
      <c r="G25" s="57"/>
      <c r="H25" s="55"/>
      <c r="I25" s="56"/>
      <c r="J25" s="55"/>
      <c r="K25" s="56"/>
      <c r="L25" s="55"/>
      <c r="M25" s="56"/>
      <c r="N25" s="55"/>
      <c r="O25" s="63"/>
      <c r="P25" s="6"/>
      <c r="Q25" s="48"/>
      <c r="R25" s="49"/>
      <c r="S25" s="6"/>
    </row>
    <row r="26" spans="1:19" ht="31.95" customHeight="1" x14ac:dyDescent="0.2">
      <c r="A26" s="4"/>
      <c r="B26" s="55"/>
      <c r="C26" s="56"/>
      <c r="D26" s="55"/>
      <c r="E26" s="57"/>
      <c r="F26" s="55"/>
      <c r="G26" s="57"/>
      <c r="H26" s="55"/>
      <c r="I26" s="56"/>
      <c r="J26" s="55"/>
      <c r="K26" s="56"/>
      <c r="L26" s="55"/>
      <c r="M26" s="56"/>
      <c r="N26" s="55"/>
      <c r="O26" s="63"/>
      <c r="P26" s="6"/>
      <c r="Q26" s="48"/>
      <c r="R26" s="49"/>
      <c r="S26" s="6"/>
    </row>
    <row r="27" spans="1:19" ht="31.95" customHeight="1" x14ac:dyDescent="0.2">
      <c r="A27" s="4"/>
      <c r="B27" s="55"/>
      <c r="C27" s="56"/>
      <c r="D27" s="55"/>
      <c r="E27" s="57"/>
      <c r="F27" s="55"/>
      <c r="G27" s="57"/>
      <c r="H27" s="55"/>
      <c r="I27" s="56"/>
      <c r="J27" s="55"/>
      <c r="K27" s="56"/>
      <c r="L27" s="55"/>
      <c r="M27" s="56"/>
      <c r="N27" s="55"/>
      <c r="O27" s="63"/>
      <c r="P27" s="6"/>
      <c r="Q27" s="48">
        <v>45292</v>
      </c>
      <c r="R27" s="49" t="s">
        <v>30</v>
      </c>
      <c r="S27" s="6"/>
    </row>
    <row r="28" spans="1:19" ht="31.95" customHeight="1" x14ac:dyDescent="0.2">
      <c r="A28" s="4"/>
      <c r="B28" s="59"/>
      <c r="C28" s="60"/>
      <c r="D28" s="59"/>
      <c r="E28" s="61"/>
      <c r="F28" s="59"/>
      <c r="G28" s="61"/>
      <c r="H28" s="59"/>
      <c r="I28" s="60"/>
      <c r="J28" s="59"/>
      <c r="K28" s="60"/>
      <c r="L28" s="59"/>
      <c r="M28" s="60"/>
      <c r="N28" s="59"/>
      <c r="O28" s="64"/>
      <c r="P28" s="6"/>
      <c r="Q28" s="48">
        <v>45299</v>
      </c>
      <c r="R28" s="49" t="s">
        <v>0</v>
      </c>
      <c r="S28" s="6"/>
    </row>
    <row r="29" spans="1:19" ht="31.95" customHeight="1" x14ac:dyDescent="0.2">
      <c r="A29" s="4"/>
      <c r="B29" s="72">
        <f t="shared" ref="B29" si="15">B23+7</f>
        <v>45228</v>
      </c>
      <c r="C29" s="73" t="str">
        <f>IFERROR(IF(MONTH(B29)=$I$3,VLOOKUP(B29,スケジュール31!$Q:$R,2,0),""),"")</f>
        <v/>
      </c>
      <c r="D29" s="72">
        <f t="shared" ref="D29" si="16">D23+7</f>
        <v>45229</v>
      </c>
      <c r="E29" s="73" t="str">
        <f>IFERROR(IF(MONTH(D29)=$I$3,VLOOKUP(D29,スケジュール31!$Q:$R,2,0),""),"")</f>
        <v/>
      </c>
      <c r="F29" s="72">
        <f t="shared" si="8"/>
        <v>45230</v>
      </c>
      <c r="G29" s="73" t="str">
        <f>IFERROR(IF(MONTH(F29)=$I$3,VLOOKUP(F29,スケジュール31!$Q:$R,2,0),""),"")</f>
        <v/>
      </c>
      <c r="H29" s="72">
        <f t="shared" si="9"/>
        <v>45231</v>
      </c>
      <c r="I29" s="73" t="str">
        <f>IFERROR(IF(MONTH(H29)=$I$3,VLOOKUP(H29,スケジュール31!$Q:$R,2,0),""),"")</f>
        <v/>
      </c>
      <c r="J29" s="72">
        <f t="shared" si="10"/>
        <v>45232</v>
      </c>
      <c r="K29" s="73" t="str">
        <f>IFERROR(IF(MONTH(J29)=$I$3,VLOOKUP(J29,スケジュール31!$Q:$R,2,0),""),"")</f>
        <v/>
      </c>
      <c r="L29" s="72">
        <f t="shared" si="11"/>
        <v>45233</v>
      </c>
      <c r="M29" s="73" t="str">
        <f>IFERROR(IF(MONTH(L29)=$I$3,VLOOKUP(L29,スケジュール31!$Q:$R,2,0),""),"")</f>
        <v/>
      </c>
      <c r="N29" s="72">
        <f t="shared" si="12"/>
        <v>45234</v>
      </c>
      <c r="O29" s="73" t="str">
        <f>IFERROR(IF(MONTH(N29)=$I$3,VLOOKUP(N29,スケジュール31!$Q:$R,2,0),""),"")</f>
        <v/>
      </c>
      <c r="P29" s="6"/>
      <c r="Q29" s="48">
        <v>45333</v>
      </c>
      <c r="R29" s="49" t="s">
        <v>1</v>
      </c>
      <c r="S29" s="6"/>
    </row>
    <row r="30" spans="1:19" ht="31.95" customHeight="1" x14ac:dyDescent="0.2">
      <c r="A30" s="4"/>
      <c r="B30" s="55"/>
      <c r="C30" s="56"/>
      <c r="D30" s="55"/>
      <c r="E30" s="57"/>
      <c r="F30" s="55"/>
      <c r="G30" s="57"/>
      <c r="H30" s="55"/>
      <c r="I30" s="56"/>
      <c r="J30" s="55"/>
      <c r="K30" s="56"/>
      <c r="L30" s="55"/>
      <c r="M30" s="56"/>
      <c r="N30" s="55"/>
      <c r="O30" s="63"/>
      <c r="P30" s="6"/>
      <c r="Q30" s="48">
        <v>45334</v>
      </c>
      <c r="R30" s="49" t="s">
        <v>6</v>
      </c>
      <c r="S30" s="6"/>
    </row>
    <row r="31" spans="1:19" ht="31.95" customHeight="1" x14ac:dyDescent="0.2">
      <c r="A31" s="4"/>
      <c r="B31" s="55"/>
      <c r="C31" s="56"/>
      <c r="D31" s="55"/>
      <c r="E31" s="57"/>
      <c r="F31" s="55"/>
      <c r="G31" s="57"/>
      <c r="H31" s="55"/>
      <c r="I31" s="56"/>
      <c r="J31" s="55"/>
      <c r="K31" s="56"/>
      <c r="L31" s="55"/>
      <c r="M31" s="56"/>
      <c r="N31" s="55"/>
      <c r="O31" s="63"/>
      <c r="P31" s="6"/>
      <c r="Q31" s="48">
        <v>45345</v>
      </c>
      <c r="R31" s="49" t="s">
        <v>13</v>
      </c>
      <c r="S31" s="6"/>
    </row>
    <row r="32" spans="1:19" ht="31.95" customHeight="1" x14ac:dyDescent="0.2">
      <c r="A32" s="4"/>
      <c r="B32" s="55"/>
      <c r="C32" s="56"/>
      <c r="D32" s="55"/>
      <c r="E32" s="57"/>
      <c r="F32" s="55"/>
      <c r="G32" s="57"/>
      <c r="H32" s="55"/>
      <c r="I32" s="56"/>
      <c r="J32" s="55"/>
      <c r="K32" s="56"/>
      <c r="L32" s="55"/>
      <c r="M32" s="56"/>
      <c r="N32" s="55"/>
      <c r="O32" s="63"/>
      <c r="P32" s="6"/>
      <c r="Q32" s="48">
        <v>45371</v>
      </c>
      <c r="R32" s="49" t="s">
        <v>2</v>
      </c>
      <c r="S32" s="6"/>
    </row>
    <row r="33" spans="1:19" ht="31.95" customHeight="1" x14ac:dyDescent="0.2">
      <c r="A33" s="4"/>
      <c r="B33" s="55"/>
      <c r="C33" s="56"/>
      <c r="D33" s="55"/>
      <c r="E33" s="57"/>
      <c r="F33" s="55"/>
      <c r="G33" s="57"/>
      <c r="H33" s="55"/>
      <c r="I33" s="56"/>
      <c r="J33" s="55"/>
      <c r="K33" s="56"/>
      <c r="L33" s="55"/>
      <c r="M33" s="56"/>
      <c r="N33" s="55"/>
      <c r="O33" s="63"/>
      <c r="P33" s="6"/>
      <c r="Q33" s="48">
        <v>45411</v>
      </c>
      <c r="R33" s="49" t="s">
        <v>3</v>
      </c>
      <c r="S33" s="6"/>
    </row>
    <row r="34" spans="1:19" ht="31.95" customHeight="1" x14ac:dyDescent="0.2">
      <c r="A34" s="4"/>
      <c r="B34" s="59"/>
      <c r="C34" s="60"/>
      <c r="D34" s="59"/>
      <c r="E34" s="61"/>
      <c r="F34" s="59"/>
      <c r="G34" s="61"/>
      <c r="H34" s="59"/>
      <c r="I34" s="60"/>
      <c r="J34" s="59"/>
      <c r="K34" s="60"/>
      <c r="L34" s="59"/>
      <c r="M34" s="60"/>
      <c r="N34" s="59"/>
      <c r="O34" s="64"/>
      <c r="P34" s="6"/>
      <c r="Q34" s="48">
        <v>45415</v>
      </c>
      <c r="R34" s="49" t="s">
        <v>4</v>
      </c>
      <c r="S34" s="6"/>
    </row>
    <row r="35" spans="1:19" ht="31.95" customHeight="1" x14ac:dyDescent="0.2">
      <c r="A35" s="4"/>
      <c r="B35" s="72">
        <f t="shared" ref="B35" si="17">B29+7</f>
        <v>45235</v>
      </c>
      <c r="C35" s="73" t="str">
        <f>IFERROR(IF(MONTH(B35)=$I$3,VLOOKUP(B35,スケジュール31!$Q:$R,2,0),""),"")</f>
        <v/>
      </c>
      <c r="D35" s="72">
        <f t="shared" ref="D35" si="18">D29+7</f>
        <v>45236</v>
      </c>
      <c r="E35" s="73" t="str">
        <f>IFERROR(IF(MONTH(D35)=$I$3,VLOOKUP(D35,スケジュール31!$Q:$R,2,0),""),"")</f>
        <v/>
      </c>
      <c r="F35" s="72">
        <f t="shared" si="8"/>
        <v>45237</v>
      </c>
      <c r="G35" s="73" t="str">
        <f>IFERROR(IF(MONTH(F35)=$I$3,VLOOKUP(F35,スケジュール31!$Q:$R,2,0),""),"")</f>
        <v/>
      </c>
      <c r="H35" s="72">
        <f t="shared" si="9"/>
        <v>45238</v>
      </c>
      <c r="I35" s="73" t="str">
        <f>IFERROR(IF(MONTH(H35)=$I$3,VLOOKUP(H35,スケジュール31!$Q:$R,2,0),""),"")</f>
        <v/>
      </c>
      <c r="J35" s="72">
        <f t="shared" si="10"/>
        <v>45239</v>
      </c>
      <c r="K35" s="73" t="str">
        <f>IFERROR(IF(MONTH(J35)=$I$3,VLOOKUP(J35,スケジュール31!$Q:$R,2,0),""),"")</f>
        <v/>
      </c>
      <c r="L35" s="72">
        <f t="shared" si="11"/>
        <v>45240</v>
      </c>
      <c r="M35" s="73" t="str">
        <f>IFERROR(IF(MONTH(L35)=$I$3,VLOOKUP(L35,スケジュール31!$Q:$R,2,0),""),"")</f>
        <v/>
      </c>
      <c r="N35" s="72">
        <f t="shared" si="12"/>
        <v>45241</v>
      </c>
      <c r="O35" s="73" t="str">
        <f>IFERROR(IF(MONTH(N35)=$I$3,VLOOKUP(N35,スケジュール31!$Q:$R,2,0),""),"")</f>
        <v/>
      </c>
      <c r="P35" s="6"/>
      <c r="Q35" s="48">
        <v>45416</v>
      </c>
      <c r="R35" s="49" t="s">
        <v>5</v>
      </c>
      <c r="S35" s="6"/>
    </row>
    <row r="36" spans="1:19" ht="31.95" customHeight="1" x14ac:dyDescent="0.2">
      <c r="A36" s="4"/>
      <c r="B36" s="55"/>
      <c r="C36" s="56"/>
      <c r="D36" s="55"/>
      <c r="E36" s="57"/>
      <c r="F36" s="55"/>
      <c r="G36" s="57"/>
      <c r="H36" s="55"/>
      <c r="I36" s="56"/>
      <c r="J36" s="55"/>
      <c r="K36" s="56"/>
      <c r="L36" s="55"/>
      <c r="M36" s="56"/>
      <c r="N36" s="55"/>
      <c r="O36" s="63"/>
      <c r="P36" s="6"/>
      <c r="Q36" s="48">
        <v>45417</v>
      </c>
      <c r="R36" s="49" t="s">
        <v>7</v>
      </c>
      <c r="S36" s="6"/>
    </row>
    <row r="37" spans="1:19" ht="31.95" customHeight="1" x14ac:dyDescent="0.2">
      <c r="A37" s="4"/>
      <c r="B37" s="55"/>
      <c r="C37" s="56"/>
      <c r="D37" s="55"/>
      <c r="E37" s="57"/>
      <c r="F37" s="55"/>
      <c r="G37" s="57"/>
      <c r="H37" s="55"/>
      <c r="I37" s="56"/>
      <c r="J37" s="55"/>
      <c r="K37" s="56"/>
      <c r="L37" s="55"/>
      <c r="M37" s="56"/>
      <c r="N37" s="55"/>
      <c r="O37" s="63"/>
      <c r="P37" s="6"/>
      <c r="Q37" s="48">
        <v>45418</v>
      </c>
      <c r="R37" s="49" t="s">
        <v>6</v>
      </c>
      <c r="S37" s="6"/>
    </row>
    <row r="38" spans="1:19" ht="31.95" customHeight="1" x14ac:dyDescent="0.2">
      <c r="A38" s="4"/>
      <c r="B38" s="55"/>
      <c r="C38" s="56"/>
      <c r="D38" s="55"/>
      <c r="E38" s="57"/>
      <c r="F38" s="55"/>
      <c r="G38" s="57"/>
      <c r="H38" s="55"/>
      <c r="I38" s="56"/>
      <c r="J38" s="55"/>
      <c r="K38" s="56"/>
      <c r="L38" s="55"/>
      <c r="M38" s="56"/>
      <c r="N38" s="55"/>
      <c r="O38" s="63"/>
      <c r="P38" s="6"/>
      <c r="Q38" s="48">
        <v>45488</v>
      </c>
      <c r="R38" s="49" t="s">
        <v>8</v>
      </c>
      <c r="S38" s="6"/>
    </row>
    <row r="39" spans="1:19" ht="31.95" customHeight="1" x14ac:dyDescent="0.2">
      <c r="A39" s="4"/>
      <c r="B39" s="55"/>
      <c r="C39" s="56"/>
      <c r="D39" s="55"/>
      <c r="E39" s="57"/>
      <c r="F39" s="55"/>
      <c r="G39" s="57"/>
      <c r="H39" s="55"/>
      <c r="I39" s="56"/>
      <c r="J39" s="55"/>
      <c r="K39" s="56"/>
      <c r="L39" s="55"/>
      <c r="M39" s="56"/>
      <c r="N39" s="55"/>
      <c r="O39" s="63"/>
      <c r="P39" s="6"/>
      <c r="Q39" s="48">
        <v>45515</v>
      </c>
      <c r="R39" s="49" t="s">
        <v>20</v>
      </c>
      <c r="S39" s="6"/>
    </row>
    <row r="40" spans="1:19" ht="31.95" customHeight="1" x14ac:dyDescent="0.2">
      <c r="A40" s="4"/>
      <c r="B40" s="59"/>
      <c r="C40" s="60"/>
      <c r="D40" s="59"/>
      <c r="E40" s="61"/>
      <c r="F40" s="59"/>
      <c r="G40" s="61"/>
      <c r="H40" s="59"/>
      <c r="I40" s="60"/>
      <c r="J40" s="59"/>
      <c r="K40" s="60"/>
      <c r="L40" s="59"/>
      <c r="M40" s="60"/>
      <c r="N40" s="59"/>
      <c r="O40" s="64"/>
      <c r="P40" s="6"/>
      <c r="Q40" s="48">
        <v>45516</v>
      </c>
      <c r="R40" s="49" t="s">
        <v>6</v>
      </c>
      <c r="S40" s="6"/>
    </row>
    <row r="41" spans="1:19" ht="31.95" customHeight="1" x14ac:dyDescent="0.2">
      <c r="A41" s="4"/>
      <c r="B41" s="25"/>
      <c r="C41" s="26"/>
      <c r="D41" s="2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6"/>
      <c r="P41" s="6"/>
      <c r="Q41" s="48">
        <v>45551</v>
      </c>
      <c r="R41" s="49" t="s">
        <v>9</v>
      </c>
      <c r="S41" s="6"/>
    </row>
    <row r="42" spans="1:19" ht="31.95" customHeight="1" x14ac:dyDescent="0.2">
      <c r="A42" s="4"/>
      <c r="B42" s="16"/>
      <c r="C42" s="16"/>
      <c r="D42" s="16"/>
      <c r="E42" s="13"/>
      <c r="F42" s="13"/>
      <c r="G42" s="18"/>
      <c r="H42" s="13"/>
      <c r="I42" s="13"/>
      <c r="J42" s="80"/>
      <c r="K42" s="80"/>
      <c r="L42" s="80"/>
      <c r="M42" s="15"/>
      <c r="N42" s="7"/>
      <c r="P42" s="6"/>
      <c r="Q42" s="48">
        <v>45557</v>
      </c>
      <c r="R42" s="49" t="s">
        <v>10</v>
      </c>
      <c r="S42" s="6"/>
    </row>
    <row r="43" spans="1:19" ht="31.95" customHeight="1" x14ac:dyDescent="0.2">
      <c r="A43" s="4"/>
      <c r="B43" s="16"/>
      <c r="C43" s="16"/>
      <c r="D43" s="16"/>
      <c r="E43" s="13"/>
      <c r="F43" s="13"/>
      <c r="G43" s="15"/>
      <c r="H43" s="13"/>
      <c r="I43" s="13"/>
      <c r="J43" s="15"/>
      <c r="K43" s="15"/>
      <c r="L43" s="15"/>
      <c r="M43" s="15"/>
      <c r="N43" s="7"/>
      <c r="P43" s="6"/>
      <c r="Q43" s="48">
        <v>45558</v>
      </c>
      <c r="R43" s="49" t="s">
        <v>6</v>
      </c>
      <c r="S43" s="6"/>
    </row>
    <row r="44" spans="1:19" ht="31.95" customHeight="1" x14ac:dyDescent="0.2">
      <c r="A44" s="4"/>
      <c r="B44" s="17"/>
      <c r="C44" s="17"/>
      <c r="D44" s="17"/>
      <c r="E44" s="13"/>
      <c r="F44" s="13"/>
      <c r="G44" s="12"/>
      <c r="H44" s="13"/>
      <c r="I44" s="13"/>
      <c r="J44" s="80"/>
      <c r="K44" s="80"/>
      <c r="L44" s="80"/>
      <c r="M44" s="15"/>
      <c r="N44" s="14"/>
      <c r="O44" s="27"/>
      <c r="P44" s="6"/>
      <c r="Q44" s="48">
        <v>45579</v>
      </c>
      <c r="R44" s="49" t="s">
        <v>31</v>
      </c>
      <c r="S44" s="6"/>
    </row>
    <row r="45" spans="1:19" ht="31.95" customHeight="1" x14ac:dyDescent="0.2">
      <c r="A45" s="4"/>
      <c r="B45" s="28"/>
      <c r="C45" s="29"/>
      <c r="D45" s="29"/>
      <c r="E45" s="29"/>
      <c r="F45" s="29"/>
      <c r="G45" s="30"/>
      <c r="H45" s="30"/>
      <c r="I45" s="30"/>
      <c r="J45" s="30"/>
      <c r="K45" s="30"/>
      <c r="L45" s="30"/>
      <c r="M45" s="30"/>
      <c r="N45" s="30"/>
      <c r="O45" s="6"/>
      <c r="P45" s="6"/>
      <c r="Q45" s="48">
        <v>45599</v>
      </c>
      <c r="R45" s="49" t="s">
        <v>11</v>
      </c>
      <c r="S45" s="6"/>
    </row>
    <row r="46" spans="1:19" ht="31.95" customHeight="1" x14ac:dyDescent="0.2">
      <c r="A46" s="8"/>
      <c r="B46" s="31"/>
      <c r="C46" s="8"/>
      <c r="D46" s="8"/>
      <c r="E46" s="4"/>
      <c r="F46" s="4"/>
      <c r="G46" s="5"/>
      <c r="H46" s="5"/>
      <c r="I46" s="5"/>
      <c r="J46" s="5"/>
      <c r="K46" s="5"/>
      <c r="L46" s="5"/>
      <c r="M46" s="5"/>
      <c r="N46" s="5"/>
      <c r="O46" s="5"/>
      <c r="P46" s="6"/>
      <c r="Q46" s="48">
        <v>45600</v>
      </c>
      <c r="R46" s="49" t="s">
        <v>6</v>
      </c>
      <c r="S46" s="6"/>
    </row>
    <row r="47" spans="1:19" ht="31.95" customHeight="1" x14ac:dyDescent="0.2">
      <c r="A47" s="4"/>
      <c r="B47" s="81"/>
      <c r="C47" s="81"/>
      <c r="D47" s="81"/>
      <c r="E47" s="81"/>
      <c r="F47" s="20"/>
      <c r="G47" s="21"/>
      <c r="H47" s="22"/>
      <c r="I47" s="22"/>
      <c r="J47" s="5"/>
      <c r="K47" s="5"/>
      <c r="L47" s="5"/>
      <c r="M47" s="5"/>
      <c r="N47" s="5"/>
      <c r="O47" s="5"/>
      <c r="P47" s="6"/>
      <c r="Q47" s="48">
        <v>45619</v>
      </c>
      <c r="R47" s="49" t="s">
        <v>12</v>
      </c>
      <c r="S47" s="6"/>
    </row>
    <row r="48" spans="1:19" ht="31.95" customHeight="1" x14ac:dyDescent="0.2">
      <c r="A48" s="9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10"/>
      <c r="P48" s="6"/>
      <c r="Q48" s="48"/>
      <c r="R48" s="49"/>
      <c r="S48" s="6"/>
    </row>
    <row r="49" spans="1:19" ht="31.95" customHeight="1" x14ac:dyDescent="0.2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"/>
      <c r="P49" s="6"/>
      <c r="Q49" s="48"/>
      <c r="R49" s="49"/>
      <c r="S49" s="6"/>
    </row>
    <row r="50" spans="1:19" ht="31.95" customHeight="1" x14ac:dyDescent="0.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"/>
      <c r="P50" s="6"/>
      <c r="Q50" s="48"/>
      <c r="R50" s="49"/>
      <c r="S50" s="6"/>
    </row>
    <row r="51" spans="1:19" ht="31.95" customHeight="1" x14ac:dyDescent="0.2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"/>
      <c r="P51" s="6"/>
      <c r="Q51" s="48"/>
      <c r="R51" s="49"/>
      <c r="S51" s="6"/>
    </row>
    <row r="52" spans="1:19" ht="31.95" customHeight="1" x14ac:dyDescent="0.2">
      <c r="A52" s="23"/>
      <c r="B52" s="38"/>
      <c r="C52" s="39"/>
      <c r="D52" s="3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6"/>
      <c r="P52" s="6"/>
      <c r="Q52" s="48"/>
      <c r="R52" s="49"/>
      <c r="S52" s="6"/>
    </row>
    <row r="53" spans="1:19" ht="31.95" customHeight="1" x14ac:dyDescent="0.2">
      <c r="A53" s="4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6"/>
      <c r="P53" s="6"/>
      <c r="Q53" s="47"/>
      <c r="S53" s="6"/>
    </row>
    <row r="54" spans="1:19" ht="31.95" customHeight="1" x14ac:dyDescent="0.2">
      <c r="A54" s="4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6"/>
      <c r="P54" s="6"/>
      <c r="Q54" s="47"/>
      <c r="S54" s="6"/>
    </row>
    <row r="55" spans="1:19" ht="31.95" customHeight="1" x14ac:dyDescent="0.2">
      <c r="A55" s="4"/>
      <c r="B55" s="38"/>
      <c r="C55" s="39"/>
      <c r="D55" s="3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6"/>
      <c r="P55" s="6"/>
      <c r="Q55" s="47">
        <v>45658</v>
      </c>
      <c r="R55" s="45" t="s">
        <v>30</v>
      </c>
      <c r="S55" s="6"/>
    </row>
    <row r="56" spans="1:19" ht="31.95" customHeight="1" x14ac:dyDescent="0.2">
      <c r="A56" s="4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6"/>
      <c r="P56" s="6"/>
      <c r="Q56" s="47">
        <v>45670</v>
      </c>
      <c r="R56" s="45" t="s">
        <v>0</v>
      </c>
      <c r="S56" s="6"/>
    </row>
    <row r="57" spans="1:19" ht="31.95" customHeight="1" x14ac:dyDescent="0.2">
      <c r="A57" s="4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6"/>
      <c r="P57" s="6"/>
      <c r="Q57" s="47">
        <v>45699</v>
      </c>
      <c r="R57" s="45" t="s">
        <v>1</v>
      </c>
      <c r="S57" s="6"/>
    </row>
    <row r="58" spans="1:19" ht="31.95" customHeight="1" x14ac:dyDescent="0.2">
      <c r="A58" s="4"/>
      <c r="B58" s="38"/>
      <c r="C58" s="39"/>
      <c r="D58" s="39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6"/>
      <c r="P58" s="6"/>
      <c r="Q58" s="47">
        <v>45711</v>
      </c>
      <c r="R58" s="45" t="s">
        <v>13</v>
      </c>
      <c r="S58" s="6"/>
    </row>
    <row r="59" spans="1:19" ht="31.95" customHeight="1" x14ac:dyDescent="0.2">
      <c r="A59" s="4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6"/>
      <c r="P59" s="6"/>
      <c r="Q59" s="47">
        <v>45712</v>
      </c>
      <c r="R59" s="45" t="s">
        <v>6</v>
      </c>
      <c r="S59" s="6"/>
    </row>
    <row r="60" spans="1:19" ht="31.95" customHeight="1" x14ac:dyDescent="0.2">
      <c r="A60" s="4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6"/>
      <c r="P60" s="6"/>
      <c r="Q60" s="47">
        <v>45736</v>
      </c>
      <c r="R60" s="45" t="s">
        <v>2</v>
      </c>
      <c r="S60" s="6"/>
    </row>
    <row r="61" spans="1:19" ht="31.95" customHeight="1" x14ac:dyDescent="0.2">
      <c r="A61" s="4"/>
      <c r="B61" s="38"/>
      <c r="C61" s="39"/>
      <c r="D61" s="39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6"/>
      <c r="P61" s="6"/>
      <c r="Q61" s="47">
        <v>45776</v>
      </c>
      <c r="R61" s="45" t="s">
        <v>3</v>
      </c>
      <c r="S61" s="6"/>
    </row>
    <row r="62" spans="1:19" ht="31.95" customHeight="1" x14ac:dyDescent="0.2">
      <c r="A62" s="4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6"/>
      <c r="P62" s="6"/>
      <c r="Q62" s="47">
        <v>45780</v>
      </c>
      <c r="R62" s="45" t="s">
        <v>4</v>
      </c>
      <c r="S62" s="6"/>
    </row>
    <row r="63" spans="1:19" ht="31.95" customHeight="1" x14ac:dyDescent="0.2">
      <c r="A63" s="4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6"/>
      <c r="P63" s="5"/>
      <c r="Q63" s="47">
        <v>45781</v>
      </c>
      <c r="R63" s="45" t="s">
        <v>5</v>
      </c>
      <c r="S63" s="5"/>
    </row>
    <row r="64" spans="1:19" ht="31.95" customHeight="1" x14ac:dyDescent="0.2">
      <c r="A64" s="4"/>
      <c r="B64" s="38"/>
      <c r="C64" s="39"/>
      <c r="D64" s="39"/>
      <c r="E64" s="39"/>
      <c r="F64" s="39"/>
      <c r="G64" s="39"/>
      <c r="H64" s="39"/>
      <c r="I64" s="39"/>
      <c r="J64" s="35"/>
      <c r="K64" s="35"/>
      <c r="L64" s="35"/>
      <c r="M64" s="35"/>
      <c r="N64" s="35"/>
      <c r="O64" s="6"/>
      <c r="P64" s="5"/>
      <c r="Q64" s="47">
        <v>45782</v>
      </c>
      <c r="R64" s="45" t="s">
        <v>7</v>
      </c>
      <c r="S64" s="5"/>
    </row>
    <row r="65" spans="1:19" ht="31.95" customHeight="1" x14ac:dyDescent="0.2">
      <c r="A65" s="4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6"/>
      <c r="P65" s="5"/>
      <c r="Q65" s="47">
        <v>45783</v>
      </c>
      <c r="R65" s="45" t="s">
        <v>6</v>
      </c>
      <c r="S65" s="5"/>
    </row>
    <row r="66" spans="1:19" ht="31.95" customHeight="1" x14ac:dyDescent="0.2">
      <c r="A66" s="4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6"/>
      <c r="P66" s="5"/>
      <c r="Q66" s="44">
        <v>45859</v>
      </c>
      <c r="R66" s="45" t="s">
        <v>8</v>
      </c>
      <c r="S66" s="5"/>
    </row>
    <row r="67" spans="1:19" ht="31.95" customHeight="1" x14ac:dyDescent="0.2">
      <c r="A67" s="4"/>
      <c r="B67" s="25"/>
      <c r="C67" s="26"/>
      <c r="D67" s="2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6"/>
      <c r="P67" s="1"/>
      <c r="Q67" s="47">
        <v>45880</v>
      </c>
      <c r="R67" s="45" t="s">
        <v>20</v>
      </c>
      <c r="S67" s="1"/>
    </row>
    <row r="68" spans="1:19" ht="31.95" customHeight="1" x14ac:dyDescent="0.2">
      <c r="A68" s="4"/>
      <c r="B68" s="16"/>
      <c r="C68" s="16"/>
      <c r="D68" s="16"/>
      <c r="E68" s="13"/>
      <c r="F68" s="13"/>
      <c r="G68" s="18"/>
      <c r="H68" s="13"/>
      <c r="I68" s="13"/>
      <c r="J68" s="80"/>
      <c r="K68" s="80"/>
      <c r="L68" s="80"/>
      <c r="M68" s="15"/>
      <c r="N68" s="7"/>
      <c r="O68" s="6"/>
      <c r="P68" s="6"/>
      <c r="Q68" s="47">
        <v>45915</v>
      </c>
      <c r="R68" s="45" t="s">
        <v>9</v>
      </c>
      <c r="S68" s="6"/>
    </row>
    <row r="69" spans="1:19" ht="31.95" customHeight="1" x14ac:dyDescent="0.2">
      <c r="A69" s="4"/>
      <c r="B69" s="16"/>
      <c r="C69" s="16"/>
      <c r="D69" s="16"/>
      <c r="E69" s="13"/>
      <c r="F69" s="13"/>
      <c r="G69" s="15"/>
      <c r="H69" s="13"/>
      <c r="I69" s="13"/>
      <c r="J69" s="15"/>
      <c r="K69" s="15"/>
      <c r="L69" s="15"/>
      <c r="M69" s="15"/>
      <c r="N69" s="7"/>
      <c r="O69" s="6"/>
      <c r="P69" s="6"/>
      <c r="Q69" s="50">
        <v>45923</v>
      </c>
      <c r="R69" s="45" t="s">
        <v>10</v>
      </c>
      <c r="S69" s="6"/>
    </row>
    <row r="70" spans="1:19" ht="31.95" customHeight="1" x14ac:dyDescent="0.2">
      <c r="A70" s="4"/>
      <c r="B70" s="17"/>
      <c r="C70" s="17"/>
      <c r="D70" s="17"/>
      <c r="E70" s="13"/>
      <c r="F70" s="13"/>
      <c r="G70" s="12"/>
      <c r="H70" s="13"/>
      <c r="I70" s="13"/>
      <c r="J70" s="80"/>
      <c r="K70" s="80"/>
      <c r="L70" s="80"/>
      <c r="M70" s="15"/>
      <c r="N70" s="14"/>
      <c r="O70" s="42"/>
      <c r="P70" s="6"/>
      <c r="Q70" s="47">
        <v>45943</v>
      </c>
      <c r="R70" s="45" t="s">
        <v>31</v>
      </c>
      <c r="S70" s="6"/>
    </row>
    <row r="71" spans="1:19" ht="31.95" customHeight="1" x14ac:dyDescent="0.2">
      <c r="A71" s="4"/>
      <c r="B71" s="28"/>
      <c r="C71" s="29"/>
      <c r="D71" s="29"/>
      <c r="E71" s="29"/>
      <c r="F71" s="29"/>
      <c r="G71" s="30"/>
      <c r="H71" s="30"/>
      <c r="I71" s="30"/>
      <c r="J71" s="30"/>
      <c r="K71" s="30"/>
      <c r="L71" s="30"/>
      <c r="M71" s="30"/>
      <c r="N71" s="30"/>
      <c r="O71" s="6"/>
      <c r="P71" s="6"/>
      <c r="Q71" s="47">
        <v>45964</v>
      </c>
      <c r="R71" s="45" t="s">
        <v>11</v>
      </c>
      <c r="S71" s="6"/>
    </row>
    <row r="72" spans="1:19" ht="31.95" customHeight="1" x14ac:dyDescent="0.2">
      <c r="A72" s="4"/>
      <c r="B72" s="43"/>
      <c r="C72" s="4"/>
      <c r="D72" s="4"/>
      <c r="E72" s="4"/>
      <c r="F72" s="4"/>
      <c r="G72" s="6"/>
      <c r="H72" s="6"/>
      <c r="I72" s="6"/>
      <c r="J72" s="6"/>
      <c r="K72" s="6"/>
      <c r="L72" s="6"/>
      <c r="M72" s="6"/>
      <c r="N72" s="6"/>
      <c r="O72" s="6"/>
      <c r="P72" s="6"/>
      <c r="Q72" s="47">
        <v>45984</v>
      </c>
      <c r="R72" s="45" t="s">
        <v>12</v>
      </c>
      <c r="S72" s="6"/>
    </row>
    <row r="73" spans="1:19" ht="31.95" customHeight="1" x14ac:dyDescent="0.2">
      <c r="A73" s="4"/>
      <c r="B73" s="43"/>
      <c r="C73" s="4"/>
      <c r="D73" s="4"/>
      <c r="E73" s="4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  <c r="Q73" s="47">
        <v>45985</v>
      </c>
      <c r="R73" s="45" t="s">
        <v>6</v>
      </c>
      <c r="S73" s="6"/>
    </row>
    <row r="74" spans="1:19" ht="31.95" customHeight="1" x14ac:dyDescent="0.2">
      <c r="A74" s="4"/>
      <c r="B74" s="43"/>
      <c r="C74" s="4"/>
      <c r="D74" s="4"/>
      <c r="E74" s="4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  <c r="Q74" s="47"/>
      <c r="S74" s="6"/>
    </row>
    <row r="75" spans="1:19" ht="31.95" customHeight="1" x14ac:dyDescent="0.2">
      <c r="A75" s="4"/>
      <c r="B75" s="43"/>
      <c r="C75" s="4"/>
      <c r="D75" s="4"/>
      <c r="E75" s="4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  <c r="Q75" s="47"/>
      <c r="S75" s="6"/>
    </row>
    <row r="76" spans="1:19" ht="31.95" customHeight="1" x14ac:dyDescent="0.2">
      <c r="A76" s="4"/>
      <c r="B76" s="43"/>
      <c r="C76" s="4"/>
      <c r="D76" s="4"/>
      <c r="E76" s="4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  <c r="Q76" s="47"/>
      <c r="S76" s="6"/>
    </row>
    <row r="77" spans="1:19" ht="31.95" customHeight="1" x14ac:dyDescent="0.2">
      <c r="A77" s="4"/>
      <c r="B77" s="43"/>
      <c r="C77" s="4"/>
      <c r="D77" s="4"/>
      <c r="E77" s="4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47"/>
      <c r="S77" s="6"/>
    </row>
    <row r="78" spans="1:19" ht="31.95" customHeight="1" x14ac:dyDescent="0.2">
      <c r="A78" s="4"/>
      <c r="B78" s="43"/>
      <c r="C78" s="4"/>
      <c r="D78" s="4"/>
      <c r="E78" s="4"/>
      <c r="F78" s="4"/>
      <c r="G78" s="6"/>
      <c r="H78" s="6"/>
      <c r="I78" s="6"/>
      <c r="J78" s="6"/>
      <c r="K78" s="6"/>
      <c r="L78" s="6"/>
      <c r="M78" s="6"/>
      <c r="N78" s="6"/>
      <c r="O78" s="6"/>
      <c r="P78" s="6"/>
      <c r="Q78" s="47"/>
      <c r="S78" s="6"/>
    </row>
    <row r="79" spans="1:19" ht="31.95" customHeight="1" x14ac:dyDescent="0.2">
      <c r="A79" s="4"/>
      <c r="B79" s="43"/>
      <c r="C79" s="4"/>
      <c r="D79" s="4"/>
      <c r="E79" s="4"/>
      <c r="F79" s="4"/>
      <c r="G79" s="6"/>
      <c r="H79" s="6"/>
      <c r="I79" s="6"/>
      <c r="J79" s="6"/>
      <c r="K79" s="6"/>
      <c r="L79" s="6"/>
      <c r="M79" s="6"/>
      <c r="N79" s="6"/>
      <c r="O79" s="6"/>
      <c r="P79" s="6"/>
      <c r="Q79" s="47"/>
      <c r="S79" s="6"/>
    </row>
    <row r="80" spans="1:19" ht="31.95" customHeight="1" x14ac:dyDescent="0.2">
      <c r="A80" s="4"/>
      <c r="B80" s="43"/>
      <c r="C80" s="4"/>
      <c r="D80" s="4"/>
      <c r="E80" s="4"/>
      <c r="F80" s="4"/>
      <c r="G80" s="6"/>
      <c r="H80" s="6"/>
      <c r="I80" s="6"/>
      <c r="J80" s="6"/>
      <c r="K80" s="6"/>
      <c r="L80" s="6"/>
      <c r="M80" s="6"/>
      <c r="N80" s="6"/>
      <c r="O80" s="6"/>
      <c r="P80" s="6"/>
      <c r="Q80" s="47"/>
      <c r="S80" s="6"/>
    </row>
    <row r="81" spans="1:19" ht="31.95" customHeight="1" x14ac:dyDescent="0.2">
      <c r="A81" s="4"/>
      <c r="B81" s="43"/>
      <c r="C81" s="4"/>
      <c r="D81" s="4"/>
      <c r="E81" s="4"/>
      <c r="F81" s="4"/>
      <c r="G81" s="6"/>
      <c r="H81" s="6"/>
      <c r="I81" s="6"/>
      <c r="J81" s="6"/>
      <c r="K81" s="6"/>
      <c r="L81" s="6"/>
      <c r="M81" s="6"/>
      <c r="N81" s="6"/>
      <c r="O81" s="6"/>
      <c r="P81" s="6"/>
      <c r="Q81" s="48"/>
      <c r="R81" s="49"/>
      <c r="S81" s="6"/>
    </row>
    <row r="82" spans="1:19" ht="31.95" customHeight="1" x14ac:dyDescent="0.2">
      <c r="A82" s="4"/>
      <c r="B82" s="43"/>
      <c r="C82" s="4"/>
      <c r="D82" s="4"/>
      <c r="E82" s="4"/>
      <c r="F82" s="4"/>
      <c r="G82" s="6"/>
      <c r="H82" s="6"/>
      <c r="I82" s="6"/>
      <c r="J82" s="6"/>
      <c r="K82" s="6"/>
      <c r="L82" s="6"/>
      <c r="M82" s="6"/>
      <c r="N82" s="6"/>
      <c r="O82" s="6"/>
      <c r="P82" s="6"/>
      <c r="Q82" s="48"/>
      <c r="R82" s="49"/>
      <c r="S82" s="6"/>
    </row>
    <row r="83" spans="1:19" ht="31.95" customHeight="1" x14ac:dyDescent="0.2">
      <c r="A83" s="4"/>
      <c r="B83" s="43"/>
      <c r="C83" s="4"/>
      <c r="D83" s="4"/>
      <c r="E83" s="4"/>
      <c r="F83" s="4"/>
      <c r="G83" s="6"/>
      <c r="H83" s="6"/>
      <c r="I83" s="6"/>
      <c r="J83" s="6"/>
      <c r="K83" s="6"/>
      <c r="L83" s="6"/>
      <c r="M83" s="6"/>
      <c r="N83" s="6"/>
      <c r="O83" s="6"/>
      <c r="P83" s="6"/>
      <c r="Q83" s="48"/>
      <c r="R83" s="49"/>
      <c r="S83" s="6"/>
    </row>
    <row r="84" spans="1:19" ht="31.95" customHeight="1" x14ac:dyDescent="0.2">
      <c r="A84" s="4"/>
      <c r="B84" s="43"/>
      <c r="C84" s="4"/>
      <c r="D84" s="4"/>
      <c r="E84" s="4"/>
      <c r="F84" s="4"/>
      <c r="G84" s="6"/>
      <c r="H84" s="6"/>
      <c r="I84" s="6"/>
      <c r="J84" s="6"/>
      <c r="K84" s="6"/>
      <c r="L84" s="6"/>
      <c r="M84" s="6"/>
      <c r="N84" s="6"/>
      <c r="O84" s="6"/>
      <c r="P84" s="6"/>
      <c r="Q84" s="48"/>
      <c r="R84" s="49"/>
      <c r="S84" s="6"/>
    </row>
    <row r="85" spans="1:19" ht="31.95" customHeight="1" x14ac:dyDescent="0.2">
      <c r="A85" s="4"/>
      <c r="B85" s="43"/>
      <c r="C85" s="4"/>
      <c r="D85" s="4"/>
      <c r="E85" s="4"/>
      <c r="F85" s="4"/>
      <c r="G85" s="6"/>
      <c r="H85" s="6"/>
      <c r="I85" s="6"/>
      <c r="J85" s="6"/>
      <c r="K85" s="6"/>
      <c r="L85" s="6"/>
      <c r="M85" s="6"/>
      <c r="N85" s="6"/>
      <c r="O85" s="6"/>
      <c r="P85" s="6"/>
      <c r="Q85" s="48"/>
      <c r="R85" s="49"/>
      <c r="S85" s="6"/>
    </row>
    <row r="86" spans="1:19" ht="31.95" customHeight="1" x14ac:dyDescent="0.2">
      <c r="A86" s="4"/>
      <c r="B86" s="43"/>
      <c r="C86" s="4"/>
      <c r="D86" s="4"/>
      <c r="E86" s="4"/>
      <c r="F86" s="4"/>
      <c r="G86" s="6"/>
      <c r="H86" s="6"/>
      <c r="I86" s="6"/>
      <c r="J86" s="6"/>
      <c r="K86" s="6"/>
      <c r="L86" s="6"/>
      <c r="M86" s="6"/>
      <c r="N86" s="6"/>
      <c r="O86" s="6"/>
      <c r="P86" s="6"/>
      <c r="Q86" s="48"/>
      <c r="R86" s="49"/>
      <c r="S86" s="6"/>
    </row>
    <row r="87" spans="1:19" ht="31.95" customHeight="1" x14ac:dyDescent="0.2">
      <c r="A87" s="4"/>
      <c r="B87" s="43"/>
      <c r="C87" s="4"/>
      <c r="D87" s="4"/>
      <c r="E87" s="4"/>
      <c r="F87" s="4"/>
      <c r="G87" s="6"/>
      <c r="H87" s="6"/>
      <c r="I87" s="6"/>
      <c r="J87" s="6"/>
      <c r="K87" s="6"/>
      <c r="L87" s="6"/>
      <c r="M87" s="6"/>
      <c r="N87" s="6"/>
      <c r="O87" s="6"/>
      <c r="P87" s="6"/>
      <c r="Q87" s="48"/>
      <c r="R87" s="49"/>
      <c r="S87" s="6"/>
    </row>
    <row r="88" spans="1:19" ht="31.95" customHeight="1" x14ac:dyDescent="0.2">
      <c r="A88" s="4"/>
      <c r="B88" s="43"/>
      <c r="C88" s="4"/>
      <c r="D88" s="4"/>
      <c r="E88" s="4"/>
      <c r="F88" s="4"/>
      <c r="G88" s="6"/>
      <c r="H88" s="6"/>
      <c r="I88" s="6"/>
      <c r="J88" s="6"/>
      <c r="K88" s="6"/>
      <c r="L88" s="6"/>
      <c r="M88" s="6"/>
      <c r="N88" s="6"/>
      <c r="O88" s="6"/>
      <c r="P88" s="6"/>
      <c r="Q88" s="48"/>
      <c r="R88" s="49"/>
      <c r="S88" s="6"/>
    </row>
    <row r="89" spans="1:19" ht="31.95" customHeight="1" x14ac:dyDescent="0.2">
      <c r="A89" s="4"/>
      <c r="B89" s="43"/>
      <c r="C89" s="4"/>
      <c r="D89" s="4"/>
      <c r="E89" s="4"/>
      <c r="F89" s="4"/>
      <c r="G89" s="6"/>
      <c r="H89" s="6"/>
      <c r="I89" s="6"/>
      <c r="J89" s="6"/>
      <c r="K89" s="6"/>
      <c r="L89" s="6"/>
      <c r="M89" s="6"/>
      <c r="N89" s="6"/>
      <c r="O89" s="6"/>
      <c r="P89" s="6"/>
      <c r="Q89" s="48"/>
      <c r="R89" s="49"/>
      <c r="S89" s="6"/>
    </row>
    <row r="90" spans="1:19" ht="31.95" customHeight="1" x14ac:dyDescent="0.2">
      <c r="A90" s="4"/>
      <c r="B90" s="43"/>
      <c r="C90" s="4"/>
      <c r="D90" s="4"/>
      <c r="E90" s="4"/>
      <c r="F90" s="4"/>
      <c r="G90" s="6"/>
      <c r="H90" s="6"/>
      <c r="I90" s="6"/>
      <c r="J90" s="6"/>
      <c r="K90" s="6"/>
      <c r="L90" s="6"/>
      <c r="M90" s="6"/>
      <c r="N90" s="6"/>
      <c r="O90" s="6"/>
      <c r="P90" s="6"/>
      <c r="Q90" s="48"/>
      <c r="R90" s="49"/>
      <c r="S90" s="6"/>
    </row>
    <row r="91" spans="1:19" ht="31.95" customHeight="1" x14ac:dyDescent="0.2">
      <c r="A91" s="4"/>
      <c r="B91" s="43"/>
      <c r="C91" s="4"/>
      <c r="D91" s="4"/>
      <c r="E91" s="4"/>
      <c r="F91" s="4"/>
      <c r="G91" s="6"/>
      <c r="H91" s="6"/>
      <c r="I91" s="6"/>
      <c r="J91" s="6"/>
      <c r="K91" s="6"/>
      <c r="L91" s="6"/>
      <c r="M91" s="6"/>
      <c r="N91" s="6"/>
      <c r="O91" s="6"/>
      <c r="P91" s="6"/>
      <c r="Q91" s="48"/>
      <c r="R91" s="49"/>
      <c r="S91" s="6"/>
    </row>
    <row r="92" spans="1:19" ht="31.95" customHeight="1" x14ac:dyDescent="0.2">
      <c r="A92" s="4"/>
      <c r="B92" s="43"/>
      <c r="C92" s="4"/>
      <c r="D92" s="4"/>
      <c r="E92" s="4"/>
      <c r="F92" s="4"/>
      <c r="G92" s="6"/>
      <c r="H92" s="6"/>
      <c r="I92" s="6"/>
      <c r="J92" s="6"/>
      <c r="K92" s="6"/>
      <c r="L92" s="6"/>
      <c r="M92" s="6"/>
      <c r="N92" s="6"/>
      <c r="O92" s="6"/>
      <c r="P92" s="6"/>
      <c r="Q92" s="50"/>
      <c r="S92" s="6"/>
    </row>
    <row r="93" spans="1:19" ht="31.95" customHeight="1" x14ac:dyDescent="0.2">
      <c r="A93" s="4"/>
      <c r="B93" s="43"/>
      <c r="C93" s="4"/>
      <c r="D93" s="4"/>
      <c r="E93" s="4"/>
      <c r="F93" s="4"/>
      <c r="G93" s="6"/>
      <c r="H93" s="6"/>
      <c r="I93" s="6"/>
      <c r="J93" s="6"/>
      <c r="K93" s="6"/>
      <c r="L93" s="6"/>
      <c r="M93" s="6"/>
      <c r="N93" s="6"/>
      <c r="O93" s="6"/>
      <c r="P93" s="6"/>
      <c r="Q93" s="50"/>
      <c r="S93" s="6"/>
    </row>
    <row r="94" spans="1:19" ht="31.95" customHeight="1" x14ac:dyDescent="0.2">
      <c r="A94" s="4"/>
      <c r="B94" s="43"/>
      <c r="C94" s="4"/>
      <c r="D94" s="4"/>
      <c r="E94" s="4"/>
      <c r="F94" s="4"/>
      <c r="G94" s="6"/>
      <c r="H94" s="6"/>
      <c r="I94" s="6"/>
      <c r="J94" s="6"/>
      <c r="K94" s="6"/>
      <c r="L94" s="6"/>
      <c r="M94" s="6"/>
      <c r="N94" s="6"/>
      <c r="O94" s="6"/>
      <c r="P94" s="6"/>
      <c r="Q94" s="50"/>
      <c r="S94" s="6"/>
    </row>
    <row r="95" spans="1:19" ht="31.95" customHeight="1" x14ac:dyDescent="0.2">
      <c r="A95" s="4"/>
      <c r="B95" s="43"/>
      <c r="C95" s="4"/>
      <c r="D95" s="4"/>
      <c r="E95" s="4"/>
      <c r="F95" s="4"/>
      <c r="G95" s="6"/>
      <c r="H95" s="6"/>
      <c r="I95" s="6"/>
      <c r="J95" s="6"/>
      <c r="K95" s="6"/>
      <c r="L95" s="6"/>
      <c r="M95" s="6"/>
      <c r="N95" s="6"/>
      <c r="O95" s="6"/>
      <c r="P95" s="6"/>
      <c r="Q95" s="50"/>
      <c r="S95" s="6"/>
    </row>
    <row r="96" spans="1:19" ht="31.95" customHeight="1" x14ac:dyDescent="0.2">
      <c r="A96" s="4"/>
      <c r="B96" s="43"/>
      <c r="C96" s="4"/>
      <c r="D96" s="4"/>
      <c r="E96" s="4"/>
      <c r="F96" s="4"/>
      <c r="G96" s="6"/>
      <c r="H96" s="6"/>
      <c r="I96" s="6"/>
      <c r="J96" s="6"/>
      <c r="K96" s="6"/>
      <c r="L96" s="6"/>
      <c r="M96" s="6"/>
      <c r="N96" s="6"/>
      <c r="O96" s="6"/>
      <c r="P96" s="6"/>
      <c r="Q96" s="50"/>
      <c r="S96" s="6"/>
    </row>
    <row r="97" spans="17:17" ht="31.95" customHeight="1" x14ac:dyDescent="0.2">
      <c r="Q97" s="50"/>
    </row>
    <row r="98" spans="17:17" ht="31.95" customHeight="1" x14ac:dyDescent="0.2">
      <c r="Q98" s="50"/>
    </row>
    <row r="99" spans="17:17" ht="31.95" customHeight="1" x14ac:dyDescent="0.2">
      <c r="Q99" s="50"/>
    </row>
    <row r="100" spans="17:17" ht="31.95" customHeight="1" x14ac:dyDescent="0.2">
      <c r="Q100" s="50"/>
    </row>
    <row r="101" spans="17:17" ht="31.95" customHeight="1" x14ac:dyDescent="0.2">
      <c r="Q101" s="50"/>
    </row>
    <row r="102" spans="17:17" ht="31.95" customHeight="1" x14ac:dyDescent="0.2">
      <c r="Q102" s="50"/>
    </row>
    <row r="103" spans="17:17" ht="31.95" customHeight="1" x14ac:dyDescent="0.2">
      <c r="Q103" s="50"/>
    </row>
    <row r="104" spans="17:17" ht="31.95" customHeight="1" x14ac:dyDescent="0.2">
      <c r="Q104" s="50"/>
    </row>
    <row r="105" spans="17:17" ht="31.95" customHeight="1" x14ac:dyDescent="0.2">
      <c r="Q105" s="50"/>
    </row>
    <row r="106" spans="17:17" ht="31.95" customHeight="1" x14ac:dyDescent="0.2">
      <c r="Q106" s="50"/>
    </row>
    <row r="107" spans="17:17" ht="31.95" customHeight="1" x14ac:dyDescent="0.2">
      <c r="Q107" s="50"/>
    </row>
    <row r="108" spans="17:17" ht="31.95" customHeight="1" x14ac:dyDescent="0.2">
      <c r="Q108" s="50"/>
    </row>
    <row r="109" spans="17:17" ht="31.95" customHeight="1" x14ac:dyDescent="0.2">
      <c r="Q109" s="50"/>
    </row>
    <row r="110" spans="17:17" ht="31.95" customHeight="1" x14ac:dyDescent="0.2">
      <c r="Q110" s="50"/>
    </row>
    <row r="111" spans="17:17" ht="31.95" customHeight="1" x14ac:dyDescent="0.2">
      <c r="Q111" s="50"/>
    </row>
    <row r="112" spans="17:17" ht="31.95" customHeight="1" x14ac:dyDescent="0.2">
      <c r="Q112" s="50"/>
    </row>
    <row r="113" spans="17:17" ht="31.95" customHeight="1" x14ac:dyDescent="0.2">
      <c r="Q113" s="50"/>
    </row>
    <row r="114" spans="17:17" ht="31.95" customHeight="1" x14ac:dyDescent="0.2">
      <c r="Q114" s="50"/>
    </row>
    <row r="115" spans="17:17" ht="31.95" customHeight="1" x14ac:dyDescent="0.2">
      <c r="Q115" s="50"/>
    </row>
    <row r="116" spans="17:17" ht="31.95" customHeight="1" x14ac:dyDescent="0.2">
      <c r="Q116" s="50"/>
    </row>
    <row r="117" spans="17:17" ht="31.95" customHeight="1" x14ac:dyDescent="0.2">
      <c r="Q117" s="50"/>
    </row>
    <row r="118" spans="17:17" ht="31.95" customHeight="1" x14ac:dyDescent="0.2">
      <c r="Q118" s="50"/>
    </row>
    <row r="119" spans="17:17" ht="31.95" customHeight="1" x14ac:dyDescent="0.2">
      <c r="Q119" s="50"/>
    </row>
    <row r="120" spans="17:17" ht="31.95" customHeight="1" x14ac:dyDescent="0.2">
      <c r="Q120" s="50"/>
    </row>
    <row r="121" spans="17:17" ht="31.95" customHeight="1" x14ac:dyDescent="0.2">
      <c r="Q121" s="50"/>
    </row>
    <row r="122" spans="17:17" ht="31.95" customHeight="1" x14ac:dyDescent="0.2">
      <c r="Q122" s="50"/>
    </row>
    <row r="123" spans="17:17" ht="31.95" customHeight="1" x14ac:dyDescent="0.2">
      <c r="Q123" s="50"/>
    </row>
    <row r="124" spans="17:17" ht="31.95" customHeight="1" x14ac:dyDescent="0.2">
      <c r="Q124" s="50"/>
    </row>
    <row r="125" spans="17:17" ht="31.95" customHeight="1" x14ac:dyDescent="0.2">
      <c r="Q125" s="50"/>
    </row>
    <row r="126" spans="17:17" ht="31.95" customHeight="1" x14ac:dyDescent="0.2">
      <c r="Q126" s="50"/>
    </row>
    <row r="127" spans="17:17" ht="31.95" customHeight="1" x14ac:dyDescent="0.2">
      <c r="Q127" s="50"/>
    </row>
    <row r="128" spans="17:17" ht="31.95" customHeight="1" x14ac:dyDescent="0.2">
      <c r="Q128" s="50"/>
    </row>
    <row r="129" spans="17:17" ht="31.95" customHeight="1" x14ac:dyDescent="0.2">
      <c r="Q129" s="50"/>
    </row>
    <row r="130" spans="17:17" ht="31.95" customHeight="1" x14ac:dyDescent="0.2">
      <c r="Q130" s="50"/>
    </row>
    <row r="131" spans="17:17" ht="31.95" customHeight="1" x14ac:dyDescent="0.2">
      <c r="Q131" s="50"/>
    </row>
    <row r="132" spans="17:17" ht="31.95" customHeight="1" x14ac:dyDescent="0.2">
      <c r="Q132" s="50"/>
    </row>
    <row r="133" spans="17:17" ht="31.95" customHeight="1" x14ac:dyDescent="0.2">
      <c r="Q133" s="50"/>
    </row>
    <row r="134" spans="17:17" ht="31.95" customHeight="1" x14ac:dyDescent="0.2">
      <c r="Q134" s="50"/>
    </row>
    <row r="135" spans="17:17" ht="31.95" customHeight="1" x14ac:dyDescent="0.2">
      <c r="Q135" s="50"/>
    </row>
    <row r="136" spans="17:17" ht="31.95" customHeight="1" x14ac:dyDescent="0.2">
      <c r="Q136" s="50"/>
    </row>
    <row r="137" spans="17:17" ht="31.95" customHeight="1" x14ac:dyDescent="0.2">
      <c r="Q137" s="50"/>
    </row>
    <row r="138" spans="17:17" ht="31.95" customHeight="1" x14ac:dyDescent="0.2">
      <c r="Q138" s="50"/>
    </row>
    <row r="139" spans="17:17" ht="31.95" customHeight="1" x14ac:dyDescent="0.2">
      <c r="Q139" s="50"/>
    </row>
    <row r="140" spans="17:17" ht="31.95" customHeight="1" x14ac:dyDescent="0.2">
      <c r="Q140" s="50"/>
    </row>
    <row r="141" spans="17:17" ht="31.95" customHeight="1" x14ac:dyDescent="0.2">
      <c r="Q141" s="50"/>
    </row>
    <row r="142" spans="17:17" ht="31.95" customHeight="1" x14ac:dyDescent="0.2">
      <c r="Q142" s="50"/>
    </row>
    <row r="143" spans="17:17" ht="31.95" customHeight="1" x14ac:dyDescent="0.2">
      <c r="Q143" s="50"/>
    </row>
    <row r="144" spans="17:17" ht="31.95" customHeight="1" x14ac:dyDescent="0.2">
      <c r="Q144" s="50"/>
    </row>
    <row r="145" spans="17:17" ht="31.95" customHeight="1" x14ac:dyDescent="0.2">
      <c r="Q145" s="50"/>
    </row>
    <row r="146" spans="17:17" ht="31.95" customHeight="1" x14ac:dyDescent="0.2">
      <c r="Q146" s="50"/>
    </row>
    <row r="147" spans="17:17" ht="31.95" customHeight="1" x14ac:dyDescent="0.2">
      <c r="Q147" s="50"/>
    </row>
    <row r="148" spans="17:17" ht="31.95" customHeight="1" x14ac:dyDescent="0.2">
      <c r="Q148" s="50"/>
    </row>
    <row r="149" spans="17:17" ht="31.95" customHeight="1" x14ac:dyDescent="0.2">
      <c r="Q149" s="50"/>
    </row>
  </sheetData>
  <sortState xmlns:xlrd2="http://schemas.microsoft.com/office/spreadsheetml/2017/richdata2" ref="Q5:R110">
    <sortCondition ref="Q5:Q110"/>
  </sortState>
  <mergeCells count="12">
    <mergeCell ref="L4:M4"/>
    <mergeCell ref="N4:O4"/>
    <mergeCell ref="B4:C4"/>
    <mergeCell ref="D4:E4"/>
    <mergeCell ref="F4:G4"/>
    <mergeCell ref="H4:I4"/>
    <mergeCell ref="J4:K4"/>
    <mergeCell ref="J70:L70"/>
    <mergeCell ref="J42:L42"/>
    <mergeCell ref="J44:L44"/>
    <mergeCell ref="B47:E47"/>
    <mergeCell ref="J68:L68"/>
  </mergeCells>
  <phoneticPr fontId="4"/>
  <conditionalFormatting sqref="B5:C5 B11:C11 B17:C17 B23:C23 B29:C29 B35:C35 E1 B4">
    <cfRule type="expression" dxfId="23" priority="358">
      <formula>COUNTIF($E$1,"*赤*")</formula>
    </cfRule>
  </conditionalFormatting>
  <conditionalFormatting sqref="B5:C10">
    <cfRule type="expression" dxfId="22" priority="215">
      <formula>AND(COUNTIF($G$1,"*塗潰し*"),MONTH($B$5)&lt;&gt;$R$1)</formula>
    </cfRule>
  </conditionalFormatting>
  <conditionalFormatting sqref="B35:C40">
    <cfRule type="expression" dxfId="21" priority="209">
      <formula>AND(COUNTIF($G$1,"*塗潰し*"),MONTH($B$35)&lt;&gt;$R$1)</formula>
    </cfRule>
  </conditionalFormatting>
  <conditionalFormatting sqref="B5:O10">
    <cfRule type="expression" dxfId="20" priority="355">
      <formula>AND(COUNTIF($Q:$Q,B$5),MONTH(B$5)=$R$1,COUNTIF($O$1,"*塗潰し*"))</formula>
    </cfRule>
  </conditionalFormatting>
  <conditionalFormatting sqref="B5:O40">
    <cfRule type="expression" dxfId="19" priority="356">
      <formula>MONTH(B5)&lt;&gt;$R$1</formula>
    </cfRule>
    <cfRule type="expression" dxfId="18" priority="429">
      <formula>IF(B5="","",IF(COUNTIF($M$1,"*赤*"),COUNTIF($Q:$R,B5),""))</formula>
    </cfRule>
  </conditionalFormatting>
  <conditionalFormatting sqref="B11:O16">
    <cfRule type="expression" dxfId="17" priority="270">
      <formula>AND(COUNTIF($Q:$Q,B$11),MONTH(B$11)=$R$1,COUNTIF($O$1,"*塗潰し*"))</formula>
    </cfRule>
  </conditionalFormatting>
  <conditionalFormatting sqref="B17:O22">
    <cfRule type="expression" dxfId="16" priority="271">
      <formula>AND(COUNTIF($Q:$Q,B$17),MONTH(B$17)=$R$1,COUNTIF($O$1,"*塗潰し*"))</formula>
    </cfRule>
  </conditionalFormatting>
  <conditionalFormatting sqref="B23:O28">
    <cfRule type="expression" dxfId="15" priority="272">
      <formula>AND(COUNTIF($Q:$Q,B$23),MONTH(B$23)=$R$1,COUNTIF($O$1,"*塗潰し*"))</formula>
    </cfRule>
  </conditionalFormatting>
  <conditionalFormatting sqref="B29:O34">
    <cfRule type="expression" dxfId="14" priority="347">
      <formula>AND(COUNTIF($Q:$Q,B$29),MONTH(B$29)=$R$1,COUNTIF($O$1,"*塗潰し*"))</formula>
    </cfRule>
  </conditionalFormatting>
  <conditionalFormatting sqref="B35:O40">
    <cfRule type="expression" dxfId="13" priority="348">
      <formula>AND(COUNTIF($Q:$Q,B$35),MONTH(B$35)=$R$1,COUNTIF($O$1,"*塗潰し*"))</formula>
    </cfRule>
  </conditionalFormatting>
  <conditionalFormatting sqref="C5:O10">
    <cfRule type="expression" dxfId="12" priority="349">
      <formula>AND(COUNTIF($Q:$Q,B$5),MONTH(B$5)=$R$1,COUNTIF($O$1,"*塗潰し*"))</formula>
    </cfRule>
  </conditionalFormatting>
  <conditionalFormatting sqref="C11:O16">
    <cfRule type="expression" dxfId="11" priority="350">
      <formula>AND(COUNTIF($Q:$Q,B$11),MONTH(B$11)=$R$1,COUNTIF($O$1,"*塗潰し*"))</formula>
    </cfRule>
  </conditionalFormatting>
  <conditionalFormatting sqref="C17:O22">
    <cfRule type="expression" dxfId="10" priority="351">
      <formula>AND(COUNTIF($Q:$Q,B$17),MONTH(B$17)=$R$1,COUNTIF($O$1,"*塗潰し*"))</formula>
    </cfRule>
  </conditionalFormatting>
  <conditionalFormatting sqref="C23:O28">
    <cfRule type="expression" dxfId="9" priority="352">
      <formula>AND(COUNTIF($Q:$Q,B$23),MONTH(B$23)=$R$1,COUNTIF($O$1,"*塗潰し*"))</formula>
    </cfRule>
  </conditionalFormatting>
  <conditionalFormatting sqref="C29:O34">
    <cfRule type="expression" dxfId="8" priority="353">
      <formula>AND(COUNTIF($Q:$Q,B$29),MONTH(B$29)=$R$1,COUNTIF($O$1,"*塗潰し*"))</formula>
    </cfRule>
  </conditionalFormatting>
  <conditionalFormatting sqref="C35:O40">
    <cfRule type="expression" dxfId="7" priority="354">
      <formula>AND(COUNTIF($Q:$Q,B$35),MONTH(B$35)=$R$1,COUNTIF($O$1,"*塗潰し*"))</formula>
    </cfRule>
  </conditionalFormatting>
  <conditionalFormatting sqref="G1 B5:C40">
    <cfRule type="expression" dxfId="6" priority="234">
      <formula>COUNTIF($G$1,"*塗潰し*")</formula>
    </cfRule>
  </conditionalFormatting>
  <conditionalFormatting sqref="K1 N5:O40">
    <cfRule type="expression" dxfId="5" priority="229">
      <formula>COUNTIF($K$1,"*塗潰し*")</formula>
    </cfRule>
  </conditionalFormatting>
  <conditionalFormatting sqref="M1">
    <cfRule type="expression" dxfId="4" priority="2">
      <formula>COUNTIF($M$1,"*赤*")</formula>
    </cfRule>
  </conditionalFormatting>
  <conditionalFormatting sqref="N5:O5 N11:O11 N17:O17 N23:O23 N29:O29 N35:O35 I1 N4">
    <cfRule type="expression" dxfId="3" priority="357">
      <formula>COUNTIF($I$1,"*青*")</formula>
    </cfRule>
  </conditionalFormatting>
  <conditionalFormatting sqref="N29:O34">
    <cfRule type="expression" dxfId="2" priority="189">
      <formula>AND(COUNTIF($K$1,"*塗潰し*"),MONTH($N$29)&lt;&gt;$R$1)</formula>
    </cfRule>
  </conditionalFormatting>
  <conditionalFormatting sqref="N35:O40">
    <cfRule type="expression" dxfId="1" priority="196">
      <formula>AND(COUNTIF($K$1,"*塗潰し*"),MONTH($N$35)&lt;&gt;$R$1)</formula>
    </cfRule>
  </conditionalFormatting>
  <conditionalFormatting sqref="O1">
    <cfRule type="expression" dxfId="0" priority="1">
      <formula>COUNTIF($O$1,"*塗潰し*")</formula>
    </cfRule>
  </conditionalFormatting>
  <dataValidations disablePrompts="1" count="6">
    <dataValidation type="list" allowBlank="1" showInputMessage="1" showErrorMessage="1" sqref="E1" xr:uid="{95AE206D-1B3F-4509-B641-9394A4E51D61}">
      <formula1>"日曜日赤色,日曜日黒色"</formula1>
    </dataValidation>
    <dataValidation type="list" allowBlank="1" showInputMessage="1" showErrorMessage="1" sqref="I1" xr:uid="{15F5FD98-9451-4609-9DDA-4864AA8D8FD6}">
      <formula1>"土曜日青色,土曜日黒色"</formula1>
    </dataValidation>
    <dataValidation type="list" allowBlank="1" showInputMessage="1" showErrorMessage="1" sqref="M1" xr:uid="{4ADD1AF4-66E7-4298-B295-DC5C78331106}">
      <formula1>"祝日赤色,祝日黒色"</formula1>
    </dataValidation>
    <dataValidation type="list" allowBlank="1" showInputMessage="1" showErrorMessage="1" sqref="G1" xr:uid="{F7EFDF13-1ABA-49CF-8CAD-EDF9C26B23B7}">
      <formula1>"日曜日塗潰し,日曜日塗無し"</formula1>
    </dataValidation>
    <dataValidation type="list" allowBlank="1" showInputMessage="1" showErrorMessage="1" sqref="K1" xr:uid="{D52B1233-1354-459A-8D93-246F681F25DD}">
      <formula1>"土曜日塗潰し,土曜日塗無し"</formula1>
    </dataValidation>
    <dataValidation type="list" allowBlank="1" showInputMessage="1" showErrorMessage="1" sqref="O1" xr:uid="{AC8CB21E-C3BA-452E-8946-DCE8F59A99EB}">
      <formula1>"祝日塗潰し,祝日塗無し"</formula1>
    </dataValidation>
  </dataValidations>
  <printOptions horizontalCentered="1" verticalCentered="1"/>
  <pageMargins left="0.27559055118110237" right="0.27559055118110237" top="0.27559055118110237" bottom="0.27559055118110237" header="0" footer="0"/>
  <pageSetup paperSize="9" scale="46" orientation="landscape" r:id="rId1"/>
  <headerFooter alignWithMargins="0"/>
  <colBreaks count="1" manualBreakCount="1">
    <brk id="19" max="109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スケジュール</vt:lpstr>
      <vt:lpstr>スケジュール31</vt:lpstr>
      <vt:lpstr>スケジュール!Print_Area</vt:lpstr>
      <vt:lpstr>スケジュール31!Print_Area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2023-05-31T11:39:52Z</dcterms:created>
  <dcterms:modified xsi:type="dcterms:W3CDTF">2023-10-12T13:51:56Z</dcterms:modified>
</cp:coreProperties>
</file>